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\\CSASHARED\CSA Shared Folder\Individual Folders\SR\New folder\OXT\20-3\"/>
    </mc:Choice>
  </mc:AlternateContent>
  <xr:revisionPtr revIDLastSave="0" documentId="13_ncr:1_{0A012E62-D06D-464B-A6A8-FE4B4BC29132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Item 1 - Defendant Properties" sheetId="1" r:id="rId1"/>
    <sheet name="Item 2 - OFAC SDN Additions" sheetId="2" r:id="rId2"/>
    <sheet name="Item 3 - ANON-2569993443" sheetId="3" r:id="rId3"/>
    <sheet name="Item 4 - PostMix Peels &amp; Destin" sheetId="4" r:id="rId4"/>
    <sheet name="Item 5 - 6 Wasabi Client Detail" sheetId="5" r:id="rId5"/>
    <sheet name="Item 6 - ANON-1855602832 &amp; Wasa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6" l="1"/>
  <c r="D6" i="6" s="1"/>
  <c r="G9" i="6"/>
  <c r="H9" i="6" s="1"/>
  <c r="D25" i="5"/>
  <c r="K13" i="4"/>
  <c r="C8" i="3"/>
  <c r="B126" i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G10" i="6" l="1"/>
  <c r="H10" i="6" l="1"/>
  <c r="G11" i="6"/>
  <c r="H11" i="6" l="1"/>
  <c r="G12" i="6"/>
  <c r="H12" i="6" l="1"/>
  <c r="G13" i="6"/>
  <c r="H13" i="6" l="1"/>
  <c r="G14" i="6"/>
  <c r="H14" i="6" l="1"/>
  <c r="G15" i="6"/>
  <c r="G16" i="6" l="1"/>
  <c r="H15" i="6"/>
  <c r="G17" i="6" l="1"/>
  <c r="H16" i="6"/>
  <c r="G18" i="6" l="1"/>
  <c r="G19" i="6" s="1"/>
  <c r="H17" i="6"/>
  <c r="H19" i="6" l="1"/>
  <c r="G20" i="6"/>
  <c r="H20" i="6" l="1"/>
  <c r="G21" i="6"/>
  <c r="G22" i="6" l="1"/>
  <c r="H21" i="6"/>
  <c r="G23" i="6" l="1"/>
  <c r="G24" i="6" s="1"/>
  <c r="H22" i="6"/>
  <c r="H24" i="6" l="1"/>
  <c r="G25" i="6"/>
  <c r="H25" i="6" l="1"/>
  <c r="G26" i="6"/>
  <c r="H26" i="6" l="1"/>
  <c r="G27" i="6"/>
  <c r="H27" i="6" l="1"/>
  <c r="G28" i="6"/>
  <c r="H28" i="6" l="1"/>
  <c r="G29" i="6"/>
  <c r="H29" i="6" l="1"/>
  <c r="G30" i="6"/>
  <c r="H30" i="6" l="1"/>
  <c r="G31" i="6"/>
  <c r="H31" i="6" l="1"/>
  <c r="G32" i="6"/>
  <c r="H32" i="6" l="1"/>
  <c r="G33" i="6"/>
  <c r="H33" i="6" l="1"/>
  <c r="G34" i="6"/>
  <c r="H34" i="6" l="1"/>
  <c r="G35" i="6"/>
  <c r="H35" i="6" l="1"/>
  <c r="G36" i="6"/>
  <c r="H36" i="6" l="1"/>
  <c r="G37" i="6"/>
  <c r="H37" i="6" l="1"/>
  <c r="G38" i="6"/>
  <c r="H38" i="6" l="1"/>
  <c r="G39" i="6"/>
  <c r="H39" i="6" l="1"/>
  <c r="G40" i="6"/>
  <c r="H40" i="6" l="1"/>
  <c r="G41" i="6"/>
  <c r="H41" i="6" l="1"/>
  <c r="G42" i="6"/>
  <c r="H42" i="6" l="1"/>
  <c r="G43" i="6"/>
  <c r="H43" i="6" l="1"/>
  <c r="G44" i="6"/>
  <c r="H44" i="6" l="1"/>
  <c r="G45" i="6"/>
  <c r="H45" i="6" l="1"/>
  <c r="G46" i="6"/>
  <c r="H46" i="6" l="1"/>
  <c r="G47" i="6"/>
  <c r="H47" i="6" l="1"/>
  <c r="G48" i="6"/>
  <c r="H48" i="6" l="1"/>
  <c r="G49" i="6"/>
  <c r="H49" i="6" l="1"/>
  <c r="G50" i="6"/>
  <c r="H50" i="6" l="1"/>
  <c r="G51" i="6"/>
  <c r="H51" i="6" l="1"/>
  <c r="G52" i="6"/>
  <c r="H52" i="6" l="1"/>
  <c r="G53" i="6"/>
  <c r="H53" i="6" l="1"/>
  <c r="G54" i="6"/>
  <c r="H54" i="6" l="1"/>
  <c r="G55" i="6"/>
  <c r="H55" i="6" l="1"/>
  <c r="G56" i="6"/>
  <c r="H56" i="6" l="1"/>
  <c r="G57" i="6"/>
  <c r="H57" i="6" l="1"/>
  <c r="G58" i="6"/>
  <c r="H58" i="6" l="1"/>
  <c r="G59" i="6"/>
  <c r="H59" i="6" l="1"/>
  <c r="G60" i="6"/>
  <c r="H60" i="6" l="1"/>
  <c r="G61" i="6"/>
  <c r="H61" i="6" l="1"/>
  <c r="G62" i="6"/>
  <c r="H62" i="6" l="1"/>
  <c r="G63" i="6"/>
  <c r="H63" i="6" l="1"/>
  <c r="G64" i="6"/>
  <c r="H64" i="6" l="1"/>
  <c r="G65" i="6"/>
  <c r="H65" i="6" l="1"/>
  <c r="G66" i="6"/>
  <c r="H66" i="6" l="1"/>
  <c r="G67" i="6"/>
  <c r="H67" i="6" l="1"/>
  <c r="G68" i="6"/>
  <c r="H68" i="6" l="1"/>
  <c r="G69" i="6"/>
  <c r="H69" i="6" l="1"/>
  <c r="G70" i="6"/>
  <c r="H70" i="6" l="1"/>
  <c r="G71" i="6"/>
  <c r="H71" i="6" l="1"/>
  <c r="G72" i="6"/>
  <c r="H72" i="6" l="1"/>
  <c r="G73" i="6"/>
  <c r="H73" i="6" l="1"/>
  <c r="G74" i="6"/>
  <c r="H74" i="6" l="1"/>
  <c r="G75" i="6"/>
  <c r="H75" i="6" l="1"/>
  <c r="G76" i="6"/>
  <c r="H76" i="6" l="1"/>
  <c r="G77" i="6"/>
  <c r="H77" i="6" l="1"/>
  <c r="G78" i="6"/>
  <c r="H78" i="6" l="1"/>
  <c r="G79" i="6"/>
  <c r="H79" i="6" l="1"/>
  <c r="G80" i="6"/>
  <c r="H80" i="6" l="1"/>
  <c r="G81" i="6"/>
  <c r="H81" i="6" l="1"/>
  <c r="G82" i="6"/>
  <c r="H82" i="6" l="1"/>
  <c r="G83" i="6"/>
  <c r="H83" i="6" l="1"/>
  <c r="G84" i="6"/>
  <c r="H84" i="6" l="1"/>
  <c r="G85" i="6"/>
  <c r="H85" i="6" l="1"/>
  <c r="G86" i="6"/>
  <c r="H86" i="6" l="1"/>
  <c r="G87" i="6"/>
  <c r="H87" i="6" l="1"/>
  <c r="G88" i="6"/>
  <c r="H88" i="6" l="1"/>
  <c r="G89" i="6"/>
  <c r="H89" i="6" l="1"/>
  <c r="G90" i="6"/>
  <c r="H90" i="6" l="1"/>
  <c r="G91" i="6"/>
  <c r="H91" i="6" l="1"/>
  <c r="G92" i="6"/>
  <c r="H92" i="6" l="1"/>
  <c r="G93" i="6"/>
  <c r="H93" i="6" l="1"/>
  <c r="G94" i="6"/>
  <c r="H94" i="6" l="1"/>
  <c r="G95" i="6"/>
  <c r="H95" i="6" l="1"/>
  <c r="G96" i="6"/>
  <c r="H96" i="6" l="1"/>
  <c r="G97" i="6"/>
  <c r="H97" i="6" l="1"/>
  <c r="G98" i="6"/>
  <c r="H98" i="6" l="1"/>
  <c r="G99" i="6"/>
  <c r="H99" i="6" l="1"/>
  <c r="G100" i="6"/>
  <c r="H100" i="6" l="1"/>
  <c r="G101" i="6"/>
  <c r="H101" i="6" l="1"/>
  <c r="G102" i="6"/>
  <c r="H102" i="6" l="1"/>
  <c r="G103" i="6"/>
  <c r="H103" i="6" l="1"/>
  <c r="G104" i="6"/>
  <c r="H104" i="6" l="1"/>
  <c r="G105" i="6"/>
  <c r="H105" i="6" l="1"/>
  <c r="G106" i="6"/>
  <c r="H106" i="6" l="1"/>
  <c r="G107" i="6"/>
  <c r="H107" i="6" l="1"/>
  <c r="G108" i="6"/>
  <c r="H108" i="6" l="1"/>
  <c r="G109" i="6"/>
  <c r="H109" i="6" l="1"/>
  <c r="G110" i="6"/>
  <c r="H110" i="6" l="1"/>
  <c r="G111" i="6"/>
  <c r="H111" i="6" l="1"/>
  <c r="G112" i="6"/>
  <c r="H112" i="6" l="1"/>
  <c r="G113" i="6"/>
  <c r="H113" i="6" l="1"/>
  <c r="G114" i="6"/>
  <c r="H114" i="6" l="1"/>
  <c r="G115" i="6"/>
  <c r="G116" i="6" l="1"/>
  <c r="H115" i="6"/>
  <c r="H116" i="6" l="1"/>
  <c r="G117" i="6"/>
  <c r="G118" i="6" l="1"/>
  <c r="H117" i="6"/>
  <c r="H118" i="6" l="1"/>
  <c r="G119" i="6"/>
  <c r="G120" i="6" l="1"/>
  <c r="H119" i="6"/>
  <c r="H120" i="6" l="1"/>
  <c r="G121" i="6"/>
  <c r="G122" i="6" l="1"/>
  <c r="H121" i="6"/>
  <c r="H122" i="6" l="1"/>
  <c r="G123" i="6"/>
  <c r="G124" i="6" l="1"/>
  <c r="H123" i="6"/>
  <c r="H124" i="6" l="1"/>
  <c r="G125" i="6"/>
  <c r="G126" i="6" l="1"/>
  <c r="H125" i="6"/>
  <c r="H126" i="6" l="1"/>
  <c r="G127" i="6"/>
  <c r="G128" i="6" l="1"/>
  <c r="H127" i="6"/>
  <c r="H128" i="6" l="1"/>
  <c r="G129" i="6"/>
  <c r="G130" i="6" l="1"/>
  <c r="H130" i="6" s="1"/>
  <c r="H129" i="6"/>
</calcChain>
</file>

<file path=xl/sharedStrings.xml><?xml version="1.0" encoding="utf-8"?>
<sst xmlns="http://schemas.openxmlformats.org/spreadsheetml/2006/main" count="1311" uniqueCount="641">
  <si>
    <t>ITEM 1 - DEFENDANT PROPERTIES</t>
  </si>
  <si>
    <t>ITEM 2 - OFAC SANCTIONED DEFENDANT PROPERTIES</t>
  </si>
  <si>
    <t>ITEM 3 - ANON-2569993443 ACTIVITY</t>
  </si>
  <si>
    <t>KEY</t>
  </si>
  <si>
    <t>OFAC SANCTIONED ADDRESS = RED</t>
  </si>
  <si>
    <t>TxID</t>
  </si>
  <si>
    <t>*** - Dusted via 1USAxxT2N3EsKDyD3mU4MrYxr61t33Qtu</t>
  </si>
  <si>
    <t>BTC VOLUME</t>
  </si>
  <si>
    <t>Destination</t>
  </si>
  <si>
    <t>ChipMixer TxID</t>
  </si>
  <si>
    <t>489290add1cf2696784097890a02390eed22c9e28c125bb6fb89a4185e90b8cc</t>
  </si>
  <si>
    <t>DEFENDANT PROPERTY NO.</t>
  </si>
  <si>
    <t>ChipMixer, peels to second ChipMixer Rounds</t>
  </si>
  <si>
    <t>630a4ba521b2074994120bfa3c2a0a9b221cdeeec0be1884e6980d4812c71b87</t>
  </si>
  <si>
    <t>c2e2175b153a8ac63af908e5f3b986a4277ca315a54a5a1f4fffdcebba3620ed</t>
  </si>
  <si>
    <t>Peels to Binance // ANON-2518373963</t>
  </si>
  <si>
    <t>COMPLAINT NOTES</t>
  </si>
  <si>
    <t>DEFENDANT PROPERTY</t>
  </si>
  <si>
    <t>CLUSTER</t>
  </si>
  <si>
    <t>98342f2762a5961ae6bf9b0b23a926398d2361c71021dd46767c7c4812604ca6</t>
  </si>
  <si>
    <t>RECEIVED</t>
  </si>
  <si>
    <t>BALANCE</t>
  </si>
  <si>
    <t>FIRST SEEN</t>
  </si>
  <si>
    <t>LAST SEEN</t>
  </si>
  <si>
    <t>VCE 6</t>
  </si>
  <si>
    <t>1EfMVkxQQuZfBdocpJu6RUsCJvenQWbQyE***</t>
  </si>
  <si>
    <t>ChipMixer</t>
  </si>
  <si>
    <t>c3adfe2436d632ebeeab67337465cf5463072ead6933babbd24b540d15a6a9e4</t>
  </si>
  <si>
    <t>65f7de3aa938a369fafc96f2b87f9540f2cb3a648c81043de1a54e7d0daa8cfd</t>
  </si>
  <si>
    <t xml:space="preserve">6ee428a6bbff6efe33bf9f79572f6af2755b6b191be3878baaac9cdc55655af0 </t>
  </si>
  <si>
    <t>** Same As May 2019 Binance Hack</t>
  </si>
  <si>
    <t>ANON-1168556017 (Unlabeled Exchange)</t>
  </si>
  <si>
    <t>2428e082509626fd1754a1689f25ed1e171ce66154eea6f022db0627974fa409</t>
  </si>
  <si>
    <t>134r8iHv69xdT6p5qVKTsHrcUEuBVZAYak</t>
  </si>
  <si>
    <t>14kqryJUxM3a7aEi117KX9hoLUw592WsMR</t>
  </si>
  <si>
    <t>14WSYAYvf6xSSiUDvpY1H7QAjaved4sP81 1MUkHg3NYcrukovW6j7Dn8vDSh5vfwik34  1AKg1Dum4ak8HgC7wDAm99JHDbN15VdPh6  3NaSFgTe8S2aUk8nRbzynHM3eLxXbN8zWJ / 3HRvup2rW1azwPfxHdZ3wH5qGdA6V2WnMS (BitFlyer)</t>
  </si>
  <si>
    <t>NONE</t>
  </si>
  <si>
    <t>Traceable to TE3 Hack, Via VCE9</t>
  </si>
  <si>
    <t>113vSKMWvuM8Weee2neMScXqdtXFLvy8z7</t>
  </si>
  <si>
    <t>15YK647qtoZQDzNrvY6HJL6QwXduLHfT28</t>
  </si>
  <si>
    <t>ANON-2569993443</t>
  </si>
  <si>
    <t>67e8496bb4fd8b24974d91c98ef3edf773ff9ef67558b5851d51e6e2b8083f36</t>
  </si>
  <si>
    <t xml:space="preserve">3KjeGf2MpXmm7cNmMmUg8f7KJAUYCh44Qf </t>
  </si>
  <si>
    <t>1F2Gdug9ib9NQMhKMGGJczzMk5SuENoqrp</t>
  </si>
  <si>
    <t>3b57647163b55e594a8bf99d8c5aa48daf58ce4a74d62819670ab8fed48c0ed0</t>
  </si>
  <si>
    <t>19ac9fdee99838f5d38af0edb389bafa30dce3c76f61588b48ef1e133cb6b721</t>
  </si>
  <si>
    <t>1PfwHNxUnkpfkK9MKjMqzR3Xq3KCtq9u17</t>
  </si>
  <si>
    <t>VCE 5</t>
  </si>
  <si>
    <t>17UVSMegvrzfobKC82dHXpZLtLcqzW9stF***</t>
  </si>
  <si>
    <t>Huobi</t>
  </si>
  <si>
    <t>1AXUTu9y3H8w4wYx4BjyFWgRhZKDhmcMrn</t>
  </si>
  <si>
    <t>1Hn9ErTCPRP6j5UDBeuXPGuq5RtRjFJxJQ</t>
  </si>
  <si>
    <t>f73d19eb03cf06fbfdb28cd70dc30a572b02e5d7e1c5551afd84e6dbdbb844fe</t>
  </si>
  <si>
    <t>Separate Branches to ChipMixer // ANON-1855602832 and Wasabi</t>
  </si>
  <si>
    <t>31c37926667a278dc57686235a703f6a164c28b259a2346abbbf74dec5363f14</t>
  </si>
  <si>
    <t>VCE 8</t>
  </si>
  <si>
    <t>39eboeqYNFe2VoLC3mUGx4dh6GNhLB3D2q***</t>
  </si>
  <si>
    <t>ANON-534406706 (Possible DarkMarket, Related to ANON-1855602832)</t>
  </si>
  <si>
    <t>ASSOCIATED CLUSTERS</t>
  </si>
  <si>
    <t>39fhoB2DohisGBbHvvfmkdPdShT75CNHdX***</t>
  </si>
  <si>
    <t>3E6rY4dSCDW6y2bzJNwrjvTtdmMQjB6yeh***</t>
  </si>
  <si>
    <t>12DCmGuX87aCzxCDneyAxZdVWapuza9UyR</t>
  </si>
  <si>
    <t>ANON-2560401923</t>
  </si>
  <si>
    <t xml:space="preserve">ANON-2574934323
</t>
  </si>
  <si>
    <t>ANON-2582549656</t>
  </si>
  <si>
    <t>3EeR8FbcPbkcGj77D6ttneJxmsr3Nu7KGV***</t>
  </si>
  <si>
    <t>12JSAKyUMFMFp2ao5Rqt3s3X4xrQMXMzkr</t>
  </si>
  <si>
    <t>3HQRveQzPifZorZLDXHernc5zjoZax8U9f***</t>
  </si>
  <si>
    <t>ANON-2578924203</t>
  </si>
  <si>
    <t>ANON-2577225213</t>
  </si>
  <si>
    <t>ANON-2582549654</t>
  </si>
  <si>
    <t>ANON-2587216201</t>
  </si>
  <si>
    <t>3JXKQ81JzBqVbB8VHdV9Jtd7auWokkdPgY***</t>
  </si>
  <si>
    <t>ANON-2582534884</t>
  </si>
  <si>
    <t>ANON-2586946639</t>
  </si>
  <si>
    <t>ANON-2582534882</t>
  </si>
  <si>
    <t>ANON-2587053674</t>
  </si>
  <si>
    <t>ANON-2587040659</t>
  </si>
  <si>
    <t>ANON-2617051805</t>
  </si>
  <si>
    <t>3KHfXU24Bt3YD5Ef4J7uNp2buCuhrxfGen***</t>
  </si>
  <si>
    <t>3LbDu1rUXHNyiz4i8eb3KwkSSBMf7C583D***</t>
  </si>
  <si>
    <t>12urwZAF7JvdhiQcYVbNG7VtKP3165pPnf</t>
  </si>
  <si>
    <t>3MN8nYo1tt5hLxMwMbxDkXWd7Xu522hb9P***</t>
  </si>
  <si>
    <t>3N6WeZ6i34taX8Ditser6LKWBcXmt2XXL4***</t>
  </si>
  <si>
    <t>13Bcq6AcWusG3YKsYadBRNwnfezUrhRDER</t>
  </si>
  <si>
    <t>VCE 7</t>
  </si>
  <si>
    <t>3F2sZ4jbhvDKQdGbHYPC6ZxFXEau2m5Lqj***</t>
  </si>
  <si>
    <t>ANON-1420439095 (Paxful)</t>
  </si>
  <si>
    <t>13u7zCciSC7yGKfe8qqvQxK7BnGiwpdAbQ</t>
  </si>
  <si>
    <t>14jP1TjTjrFBVFKUMcGaPjGRHaWAK6QVr7</t>
  </si>
  <si>
    <t>14umE3q9knsWKZhjPgLQyv4rrCNjfXpAuF</t>
  </si>
  <si>
    <t>16RWbMVHvERVUjrh28rRugmrgeDW1nweoo</t>
  </si>
  <si>
    <t>17PSv7hd2cvSmgMTFw8CA3hjdYtGWuPh98</t>
  </si>
  <si>
    <t>18LX9wjgjDbmRZXYhDLzZWCQ3pkUGB6gFf</t>
  </si>
  <si>
    <t>19RfkmQPS3wBF5XhjcZwnbpMkd96GoituJ</t>
  </si>
  <si>
    <t>ITEM 4 - PostMix Peel Origins and Destinations</t>
  </si>
  <si>
    <t>19V5YCatY8sfdNuskawrGmbrZEohLkqV3d</t>
  </si>
  <si>
    <t>OkEx</t>
  </si>
  <si>
    <t>Other Assorted Addresses</t>
  </si>
  <si>
    <t>1Ax8m2gy1Ta6vQTMStnWdCh71oMX7Z4nen</t>
  </si>
  <si>
    <t>ITEM 5 - 6 Wasabi Client Details</t>
  </si>
  <si>
    <t>Consolidation Source</t>
  </si>
  <si>
    <t>1Bht2x8Y8tJLpXxqK9LX4ehtLNk6kh3FLk</t>
  </si>
  <si>
    <t>Peels Originating From ChipMixer and Wasabi</t>
  </si>
  <si>
    <t>5a9e41733afb923c32962e6140425964ee8f5ac5b039446d6a358320d50c720f</t>
  </si>
  <si>
    <t>UNSPENT ADDRESSES</t>
  </si>
  <si>
    <t>UNSPENT VOLUME</t>
  </si>
  <si>
    <t>NOTES</t>
  </si>
  <si>
    <t>1C3K6yYxr1xomotxkEbMLAcm3jVKDSyFBd</t>
  </si>
  <si>
    <t>1Eitc7rvHkNrScx43ra4uhJwHq5JasSnef</t>
  </si>
  <si>
    <t>92d2b99969727c24c0f7140bf887758a05b907c7c5c445c774af3b6cc5481ccb</t>
  </si>
  <si>
    <t>2c9e2ac17fa353efb07d84537c2e182f88ce61379ada1f236a7224a4e05bfb3c</t>
  </si>
  <si>
    <t>1JfpzyWZ3dHa6TqQ2chA9PYXpmT9eZSztX</t>
  </si>
  <si>
    <t>5c958c5f9a4d6c4c819397ef4f737e85bbff2667ead9b3b27b38e65192220fa4 // d0a56ac606f085b568c1834311c2b9504afe4b5e1de0cc59bc6e5ee9a4d50103 // 45196c2c1f9fc5f504b43394523ba064d46d513c10550a4b2fe1d2d551143bd7</t>
  </si>
  <si>
    <t>146TsG4Nw3EtCjVhZbQ1QELsPhnHVxEiZ1</t>
  </si>
  <si>
    <t>1C4hPundX3pBSiNbhkLpuLp246Ggc8gmwx</t>
  </si>
  <si>
    <t>14iBz14xAxSdpER5gKajBALmxYqnNEkKjW</t>
  </si>
  <si>
    <t>def9318eadfbfe87e865bbca286d35385c6ae7a96959a45410df487f77e2b2ed // 604d8940025725b9e9e5b49a48a96d4326b1900105d0c4786620c0ceaba23996</t>
  </si>
  <si>
    <t>1Ejt7h6t2Xog4SqZngicmvuwK157wQ9A5N</t>
  </si>
  <si>
    <t>e833b144046e21e2f160eee4d9a94453fcfb44591d453a443eca21656a7003ca</t>
  </si>
  <si>
    <t>19EHvLvrv26ujqdbzJ5bfEnMDJcQDZmWTp</t>
  </si>
  <si>
    <t>89258f8f8a8a900878ef8f1526c10991ff3a71e6a0c7ef48f09d698db6aa42b1</t>
  </si>
  <si>
    <t>39bAWiCHduU5D8QWY1LjudwBbzUB3ScmJy</t>
  </si>
  <si>
    <t>c10d28bbb7fabb39642a3f09711ad4338427eb882a9d37e2bee0ddcb41de9816 // 9d868a8f1ed9d1ea3e4de82f4fb9f654ffdbc26756e69cc73185ddc0a58760e8</t>
  </si>
  <si>
    <t>704f61593237b9597553e8cc05c9887d1dbac552ed5f1bbfca88e6263702a127</t>
  </si>
  <si>
    <t>effd88549d70fe4cdeaf1967e1de31ed284166fda24b65e989d8e9727260c980</t>
  </si>
  <si>
    <t>1C5S12fBSmeVedaEAqQzFf29H9hUucojPA</t>
  </si>
  <si>
    <t>d64647080f4b1c47159f7fb299ace0d976da1e9f810b3b4cbf10f752361e14f8</t>
  </si>
  <si>
    <t>d917fbc1632e989bf9aa3f091ea43fd715807d5f49543f07f4910dd1fb47c84e</t>
  </si>
  <si>
    <t>678daf674b6f5b1c8ec3b7bae278144aeffb24fd748057e86037e1d16b6d0acc</t>
  </si>
  <si>
    <t>3JJA4iTZqF5CwjkLjYVjMarEY9LgaDUYmT</t>
  </si>
  <si>
    <t>DATE</t>
  </si>
  <si>
    <t>3A6FbsLbLfs95UDxZeiGt37zKBoMz9xcr6</t>
  </si>
  <si>
    <t>1JCWsAC86pokjDrvQsRWoU2jm9qA9Wc4qh</t>
  </si>
  <si>
    <t>24-Dec-19 // 6-Jan-20</t>
  </si>
  <si>
    <t>3H89j2WgG7tyGcxr5YpVmQzGKXV4hGRcpA</t>
  </si>
  <si>
    <t>1-Mar-20 // 2-Mar-20 // 3-Mar-20</t>
  </si>
  <si>
    <t>3KYASmab1z2a1of6AXATFN2wL98BJ5SUiS</t>
  </si>
  <si>
    <t>3AS5qAdiuwW2rdvLtHLpwhEvro1zGkf9Br</t>
  </si>
  <si>
    <t>1K2FgtrdGk767RoLf8dN8tr5XsVc5st6RZ</t>
  </si>
  <si>
    <t>12vnTp34MENGSRNc24UCk1pihFFMQir1fY</t>
  </si>
  <si>
    <t>ADDRESS</t>
  </si>
  <si>
    <t>3BMxeShaKd3ynwUqLZ88AZaZCGYSkNc5DN</t>
  </si>
  <si>
    <t>BLOCK HEIGHT</t>
  </si>
  <si>
    <t>BITMEX</t>
  </si>
  <si>
    <t>3C3gxSKjwzksd8nMzYWJWPSwG56ueceean</t>
  </si>
  <si>
    <t>610151 // 610152</t>
  </si>
  <si>
    <t>3MnxLGmbV8HNvayw38pNQXv64obC1WtSEd</t>
  </si>
  <si>
    <t>TOTAL</t>
  </si>
  <si>
    <t>619617 // 619811 // 619965</t>
  </si>
  <si>
    <t>1L5mPKvfKzGY2J99HtpoefxqbpLDxyMAZq</t>
  </si>
  <si>
    <t>FCoin</t>
  </si>
  <si>
    <t xml:space="preserve">1txMAdLVgK2MLPRcYGFmooGoLCnpGHVsC </t>
  </si>
  <si>
    <t>SOURCE</t>
  </si>
  <si>
    <t>Premix and ChipMixer 630a4ba521b2074994120bfa3c2a0a9b221cdeeec0be1884e6980d4812c71b87</t>
  </si>
  <si>
    <t>ANON-2569993443 VIA CHIPMIXER 630a4ba521b2074994120bfa3c2a0a9b221cdeeec0be1884e6980d4812c71b87</t>
  </si>
  <si>
    <t>1LcsVyCd6yEyibDQS2WcxzTBT1iJGAqLhS</t>
  </si>
  <si>
    <t xml:space="preserve">ChipMixer - 630a4ba521b2074994120bfa3c2a0a9b221cdeeec0be1884e6980d4812c71b87 / (Wasabi (6 mix client) 61c24dfdda99e39c5350f295f7d0950f8e61b6c1c872a29e1cec990bbdc5dcfa </t>
  </si>
  <si>
    <t>ANON-1855602832</t>
  </si>
  <si>
    <t>VOLUME</t>
  </si>
  <si>
    <t>1MVkopW6PPWZtSAtP4295B6KfH93YKToZU</t>
  </si>
  <si>
    <t>Nb Mix Clients</t>
  </si>
  <si>
    <t>(ANON-1855602832 and Alternate Peels) b4557c4697204f7701a4c102b58176d51d61454158d9d166aa73e3fe4c891f0e // 5694ef8cf090103a6384ffe1116d9a276ba8981f0882edae64356817b3d53c14</t>
  </si>
  <si>
    <t>6x Sybil Originating From BitcoinFog</t>
  </si>
  <si>
    <t>38e51b51d02a913e8aa08c750561adcd1c8231696b72189663aac2407fef8bd3</t>
  </si>
  <si>
    <t>Wasabi - 6x Mix Client</t>
  </si>
  <si>
    <t>eb0fddafb04ef74f5b6942302265110861c7ef58f32ce83b511601eca2d9e19f</t>
  </si>
  <si>
    <t xml:space="preserve">1Aw3U7a4JrtERXvhDcJiYDznGAgTEnRyq7 </t>
  </si>
  <si>
    <t>501a9a7fbd1902b542e3b5fe5d17fec582d50bb51b78ab9c8da11debab0efd9f</t>
  </si>
  <si>
    <t>04a542c2039715423321a1c17d60fa9062ad2a34a4b69d07eaf17b62c540eb19</t>
  </si>
  <si>
    <t>Block Height</t>
  </si>
  <si>
    <t>Cluster ID</t>
  </si>
  <si>
    <t>1Nmd7KBc3P6RgYcZ5n8ftdbw7z4jEzUSVj</t>
  </si>
  <si>
    <t>Cluster Percent Address Reuse</t>
  </si>
  <si>
    <t>Post Chip Mixer Links (Fig. 9)</t>
  </si>
  <si>
    <t>UNSPENT</t>
  </si>
  <si>
    <t>ANON-2591761640</t>
  </si>
  <si>
    <t>f38188a87d9e6867925db65230f51f71f0a8e6a4d0ed17c316326fbecb0d3657</t>
  </si>
  <si>
    <t>40c05aa8c9489d16b0f0586eb57c4ba78c1f2f3bae54bec092f02ab2b60fb7db</t>
  </si>
  <si>
    <t>1NMpPj2zUSPodncvZGp7owP2nttAgyFuY3</t>
  </si>
  <si>
    <t>ANON-2594873619</t>
  </si>
  <si>
    <t>61c24dfdda99e39c5350f295f7d0950f8e61b6c1c872a29e1cec990bbdc5dcfa</t>
  </si>
  <si>
    <t>ANON-2588913781</t>
  </si>
  <si>
    <t>d3ce1e773fd36ef13a71bdeb9d6e5af54609d67d91cca1222663ef92b8c4da9d</t>
  </si>
  <si>
    <t>142.84 // 207.92 // 182.24</t>
  </si>
  <si>
    <t>dd0aca0045c4b89dfbbc254a37480a88a994306654ec88c64ed973c81cb27394</t>
  </si>
  <si>
    <t>17UwTn7cVxu5ivkBnkPo83Gjtowi8dx75Q</t>
  </si>
  <si>
    <t>ANON-2607779379</t>
  </si>
  <si>
    <t>c842c1a2140db332b596254745d1e0f010034d1f2328d01f4722cf8274e0d8a4</t>
  </si>
  <si>
    <t>895fb8b86bc33c528b95631f3b5c67a37877e91286d3f18e17c802094b2f40d4</t>
  </si>
  <si>
    <t xml:space="preserve">1BHYAniYCZtbGxdxrkxB7U4fpkHZzPLXA </t>
  </si>
  <si>
    <t>CLUSTERED TO</t>
  </si>
  <si>
    <t>ANON-2089386807 (First Seen 4-Dec-18)</t>
  </si>
  <si>
    <t>81528356f71cceed0a56466dc20718ecacada8a9bd6f07ad71680e452773d81e</t>
  </si>
  <si>
    <t>ANON-2637250797</t>
  </si>
  <si>
    <t>ANON-2591678808</t>
  </si>
  <si>
    <t xml:space="preserve">2e42580ff4159316ce7842dfc7178cc8d9beeb6a22d574f05c11efea77ad0cde 	</t>
  </si>
  <si>
    <t>ANON-2636367144</t>
  </si>
  <si>
    <t>3a93d3fd1587136feb541044d77ec436a3779e245226f436b8611923b30cc653</t>
  </si>
  <si>
    <t>ANON-2694798221</t>
  </si>
  <si>
    <t>None</t>
  </si>
  <si>
    <t xml:space="preserve">18o8ev2YewJaHfN7Rq2qzwntBsmfA7meqc </t>
  </si>
  <si>
    <t>1A3uGGvHFBauSmjZvdZFF6gjc8VSjgF7UY</t>
  </si>
  <si>
    <t>ANON-2558715392</t>
  </si>
  <si>
    <t>bae29f4420cdcf59acf2c220d8adccd2bef3e6aa2554437c79eec3e6604c1857</t>
  </si>
  <si>
    <t>128 BTC DEPOSIT VIA ANON</t>
  </si>
  <si>
    <t xml:space="preserve">15omDJ6Sx9pCLaB39bid9zskzqu9wipJ1i </t>
  </si>
  <si>
    <t>573f3bc9ce0e6dfcca8f2f4ecf9ba06c278b746e3dd3c53c72394ecc672c8a36</t>
  </si>
  <si>
    <t>Cluster</t>
  </si>
  <si>
    <t>ANON-2635626072</t>
  </si>
  <si>
    <t>4649be211967fd643e7867693e5dbfc9bfbc02f50b305bc59331dccaca905c6f</t>
  </si>
  <si>
    <t xml:space="preserve">df335b2c9f8f5803f55caea4e6ddb23d066082eba526dd549c09f937902afd0b 	</t>
  </si>
  <si>
    <t>1Bm659Wu5xVppUNRh7jKNFMboTbDepgmbm</t>
  </si>
  <si>
    <t xml:space="preserve">1f37ae0e4bd078babab7a68b9d022453b1d03102e913731dc5b052451d341b53 	</t>
  </si>
  <si>
    <t xml:space="preserve">1DCfSdc3nAFKCAaLzAFMs7cB5Fq5RmgtPR </t>
  </si>
  <si>
    <t xml:space="preserve">374szHTL2KPyAmxtZTBYiJZN9aAAQisCrZ </t>
  </si>
  <si>
    <t xml:space="preserve">34Dn7Utrq5AjbN2PJiSk7HBbAMmHKujyrn </t>
  </si>
  <si>
    <t>ANON-2542647332 /  Binance</t>
  </si>
  <si>
    <t xml:space="preserve">1563EoXEFcJcEuSPT2twKqHtjUpUpjYuqj </t>
  </si>
  <si>
    <t>Fcoin</t>
  </si>
  <si>
    <t xml:space="preserve">1LVEQNA9UjoRhEwkueYDeKyqFcd4WH6BPL </t>
  </si>
  <si>
    <t>18atn6kuyKzhnsWK554Uj6j1PAv3sPmx2p</t>
  </si>
  <si>
    <t>ANON-2558768126</t>
  </si>
  <si>
    <t xml:space="preserve">19qLn3XzSqjrXjqbGuKRxzT6TxXrMa6K3N </t>
  </si>
  <si>
    <t>18YNDeHouezsyxcvntohev9kANrMXiGBxr</t>
  </si>
  <si>
    <t xml:space="preserve">ANON-1608511049
</t>
  </si>
  <si>
    <t xml:space="preserve">3CCV3GjNvQip5ewsHhzYc136WhaeCzHigj </t>
  </si>
  <si>
    <t xml:space="preserve">3ND9KEAodoipVkK6hHjepUAQzShFoQzVAQ </t>
  </si>
  <si>
    <t xml:space="preserve">1C9PXeab4mxBudp1wBBk6MeK4t5uQj6xZu </t>
  </si>
  <si>
    <t>15JEJJbnGAYwLz5thHZPn7qcWYW5Lz2af5</t>
  </si>
  <si>
    <t>ANON-2269292693</t>
  </si>
  <si>
    <t>13LDMNoruCnLGmN7fAy9yoPVgNqp34qdA9</t>
  </si>
  <si>
    <t xml:space="preserve">1C1xrDSnF1ifnXR6FZCUc8iKQBmP9TxXF3 </t>
  </si>
  <si>
    <t>12NaNdewoiGcaSAXAmYqfJc6NrkDTzxz1y</t>
  </si>
  <si>
    <t>1CD483mLYrMJwZF5drZnoPKSBbFTMSVvGf</t>
  </si>
  <si>
    <t>1Fg7zWFfSBN5MG6Ed2oS6utUBTjEbHKmXw</t>
  </si>
  <si>
    <t>39yzXm2YKPEQQBbgR5792PGUoWg9pcu8Yb</t>
  </si>
  <si>
    <t>Huobi (Indirect)</t>
  </si>
  <si>
    <t xml:space="preserve">15qRSEVgsiASdVwHEi3yQPk6VLPNGHipYE </t>
  </si>
  <si>
    <t>18o8ev2YewJaHfN7Rq2qzwntBsmfA7meqc</t>
  </si>
  <si>
    <t xml:space="preserve">13z5nS5KPwQ7sfqZHh28yjouiwNtcChLvB </t>
  </si>
  <si>
    <t>BitForex</t>
  </si>
  <si>
    <t xml:space="preserve">1LFsm2aS8ExYkTzCdiTwTp5rd1i4pYHXfn </t>
  </si>
  <si>
    <t xml:space="preserve">36kHcqaxDNF1KeKnazZEaMnR13944pE2xr </t>
  </si>
  <si>
    <t xml:space="preserve">1C9LZqehHTQkAoTfvug8TeQhucPed3s5U6 </t>
  </si>
  <si>
    <t>ANON-2640660948</t>
  </si>
  <si>
    <t xml:space="preserve">3Gh8vtXaPhfb46LaABbi1srME2vABzSG1j </t>
  </si>
  <si>
    <t>ANON-2482142049 / Bittrex</t>
  </si>
  <si>
    <t>3Ctd2Dyffpb1JDKvFHf1AuPJUNvevjD11f</t>
  </si>
  <si>
    <t xml:space="preserve">1Bj7UPbEY9sujTjinbvDG2hLJc87BrXVnK </t>
  </si>
  <si>
    <t xml:space="preserve">1Jxh592McRao8rfZ5qDYaLTK25iPqz1Gr </t>
  </si>
  <si>
    <t xml:space="preserve">1PnFs9Z5X3BRaERbvqwjwZTYRUt9NM4tWo </t>
  </si>
  <si>
    <t>BitFlyer</t>
  </si>
  <si>
    <t>1P8y7bj28tsq76anvKLgmhbbnTc1ZGcUVa</t>
  </si>
  <si>
    <t>3BLrBW8b9sw1EWQsP1HBWzAXs7Tg35a7cZ</t>
  </si>
  <si>
    <t>ANON-2555682911</t>
  </si>
  <si>
    <t>3PJP858QTv3saQX7eKrGCurnyiacFSnWnJ</t>
  </si>
  <si>
    <t>Wirex</t>
  </si>
  <si>
    <t xml:space="preserve">3CNZyhArjEKix4dW5gJQTxem4VoqxmQZ5e </t>
  </si>
  <si>
    <t xml:space="preserve">ANON-1822042124
</t>
  </si>
  <si>
    <t xml:space="preserve">1MAd1Qi3BPvHbyz6DcZRorJmwT983DYuN4 </t>
  </si>
  <si>
    <t xml:space="preserve">15JEJJbnGAYwLz5thHZPn7qcWYW5Lz2af5 </t>
  </si>
  <si>
    <t>ANON-1275953993</t>
  </si>
  <si>
    <t xml:space="preserve">3GbBgCYS1jf7CHUVU6dostiBz1fXwiuzoX </t>
  </si>
  <si>
    <t xml:space="preserve">35F7PxhgCqU5WTEgdLNy2j9Enf6ktpcvx7 </t>
  </si>
  <si>
    <t xml:space="preserve">1C9mxQ2rdRJm64MmPNZUo1XSKPY6t4BnL </t>
  </si>
  <si>
    <t>ANON-2310906718</t>
  </si>
  <si>
    <t xml:space="preserve">3HiX2UyWGg2LVUehh5Ax9F9iKPvGHWiaxx </t>
  </si>
  <si>
    <t>1Aw3U7a4JrtERXvhDcJiYDznGAgTEnRyq7</t>
  </si>
  <si>
    <t>1Pa32FPFQJ5VdozwmMGE1ANNWVGB3XQJie</t>
  </si>
  <si>
    <t>1P4DnY5JDfbV1DQcKU6uJ8ryvC3e5dp9nY</t>
  </si>
  <si>
    <t xml:space="preserve">1Mtu4ZE13mjbLyuwoV4rytzW9vHi4RLfCA </t>
  </si>
  <si>
    <t>Bittrex</t>
  </si>
  <si>
    <t xml:space="preserve">36ZrTzbUwEUovENwMwSSqZR49rtytJiw34 </t>
  </si>
  <si>
    <t>1LondZ1d4BWQNc7dWuTvzgZYavd6xtHUuk</t>
  </si>
  <si>
    <t>1FvHF4q4etFLYuf1hHnUYpBFe9WAno1kGG</t>
  </si>
  <si>
    <t xml:space="preserve">37iikb9hFsJFDo6ZFR7cyiJvVmKcGNjMfE </t>
  </si>
  <si>
    <t>15pPmUErhTb8CaWF5x8iQggX3zK1y99ZN1</t>
  </si>
  <si>
    <t xml:space="preserve">16wxuNeWv8a1UwoBH1CUF1XCBtTFRtCEMc </t>
  </si>
  <si>
    <t>ANON-2565239624</t>
  </si>
  <si>
    <t xml:space="preserve">1MHnoczoBrkV2Bp4m4qN4qXJj6Xo5k5oyN </t>
  </si>
  <si>
    <t>ANON-1855602832*</t>
  </si>
  <si>
    <t>35BNUe1otLbe2QkMtkPuJnnAgf8LTDn5VN</t>
  </si>
  <si>
    <t xml:space="preserve">1C9nBw4sFfuSzVdMAwkSs9dgLVqXKqTGWy </t>
  </si>
  <si>
    <t>ANON-2135773829</t>
  </si>
  <si>
    <t xml:space="preserve">1BevQnqpoenwhQMtQrMiE52nbhe1pJhdRQ </t>
  </si>
  <si>
    <t>17pAPhGL4cdeXU2cUt7X6oNvYqWnb5Z4SD</t>
  </si>
  <si>
    <t>ANON-1429632403</t>
  </si>
  <si>
    <t>3L2vFmCfJvPn4Hza7peKZo4P7GnaYpL8fY</t>
  </si>
  <si>
    <t>Traceable to TE 1 Hack</t>
  </si>
  <si>
    <t>Bitfinex</t>
  </si>
  <si>
    <t>1EFWRRLUM3jy2poCpY7ALq2m7PPakyvns1</t>
  </si>
  <si>
    <t xml:space="preserve">3AwQUQooSru3H1dCKTzsCASKwUyAexo9oG </t>
  </si>
  <si>
    <t xml:space="preserve">3QsX52EQzNBJok8q2qsTeBM2E4W5yrM7Pj </t>
  </si>
  <si>
    <t>Bitflyer</t>
  </si>
  <si>
    <t>35oXNaPuDtFtxYrbHHbPe4HNZR4gzK6Ne5</t>
  </si>
  <si>
    <t xml:space="preserve">35iLgVoEp3XQ27RwEmrT74r5XdyRjhwe5P </t>
  </si>
  <si>
    <t xml:space="preserve">1MW8QJahh2YXovXpbhDcXAN8MEEL2AUn4n </t>
  </si>
  <si>
    <t>37JN1EDYCGYVabtofvyKKLtpA6uU3UBMLo</t>
  </si>
  <si>
    <t>HitBTC</t>
  </si>
  <si>
    <t xml:space="preserve">3NnjYuUhRjUkVJBikYxEnn6TjUVxjoH7Mb </t>
  </si>
  <si>
    <t>PostMix Peel</t>
  </si>
  <si>
    <t xml:space="preserve">1Gx9JPvG2b8Y13WUXozsdaf8zYHqKGmHtk </t>
  </si>
  <si>
    <t>3Cv5nQtGueQnxTUWz34fCZE9jK7BW1JPGY</t>
  </si>
  <si>
    <t>ANON-2577747249</t>
  </si>
  <si>
    <t>15H4cySVagevDhKJhkbCphFMhXWiv581yg</t>
  </si>
  <si>
    <t>PREMIX TRANSACTION (MIX DEPOSIT)</t>
  </si>
  <si>
    <t xml:space="preserve">1pduskQLZAhtEUGPzJjkiRaQUJWdtaMjZ </t>
  </si>
  <si>
    <t>39PAYsdx2zi7GUhV71cx1zpp1N8495t58f</t>
  </si>
  <si>
    <t>1a2cca9e840f77b4ff69e3af4c5be9732ba8662897fdc5bfe1dca5fdeb780ca7</t>
  </si>
  <si>
    <t xml:space="preserve">1J5tVCbRurEcz6Ecqzjbp62sTP9CMbKYrX </t>
  </si>
  <si>
    <t>Intermediate Cluster ?</t>
  </si>
  <si>
    <t xml:space="preserve">12NaNdewoiGcaSAXAmYqfJc6NrkDTzxz1y </t>
  </si>
  <si>
    <t>3ACmZQBNZsDDDs3UGoC6DeKMKHTe9RW1yu</t>
  </si>
  <si>
    <t>1N2Riz5NL1ZHkTaNuFJindf1dU7rRPoFaF</t>
  </si>
  <si>
    <t>1MUkHg3NYcrukovW6j7Dn8vDSh5vfwik34</t>
  </si>
  <si>
    <t>Houbi</t>
  </si>
  <si>
    <t>13rQgGj9PBtUyL9vd5uVYn4EV3hL2fSQad</t>
  </si>
  <si>
    <t>1Lt7etHUD5to8rSFW9USYARP6thzUfco7V</t>
  </si>
  <si>
    <t>3AUHHS4NQjJRAMbjdkeTdLDv9ZFeA9n1o3</t>
  </si>
  <si>
    <t>ANON-2663413437</t>
  </si>
  <si>
    <t xml:space="preserve">17Sr6ayU2ubNJVQBbp54UnumJRNLP721KG </t>
  </si>
  <si>
    <t>ANON-2566427086</t>
  </si>
  <si>
    <t>879435e5157367ad805658610742d847df0db51d40e76f094fe29486fc79125d</t>
  </si>
  <si>
    <t>12CJb9gEt7P4Y7KGsuVMEWPV9tcXBYR2uu</t>
  </si>
  <si>
    <t>ANON-1410202571</t>
  </si>
  <si>
    <t>1GLvkvYiuDnnBfbEMhGT8KgAQ1GUbU2vYs</t>
  </si>
  <si>
    <t>ANON-2335833411</t>
  </si>
  <si>
    <t xml:space="preserve">15AiNvJdVbnQ4Eu8pCrSBLVHnAvYBhrkBk </t>
  </si>
  <si>
    <t>3GAwA7PvLiHKjcmN2nsrHEpN7Qt9jwMQ4h</t>
  </si>
  <si>
    <t>28d015d1bffefd96d6adfdba8e64990774fc546f49227addc387c404b7b59255</t>
  </si>
  <si>
    <t>1Pe9u3fo9Z4EfCQt8T64726rgk5oMjNvnS</t>
  </si>
  <si>
    <t>ANON-1554039937</t>
  </si>
  <si>
    <t>1QCNYedcYEZzjRFN4egAY4PdfP2SQH6cfd</t>
  </si>
  <si>
    <t>9e417c97d9b0f5ca3cf9565f411a3cf3af1acd0c6eeba86771228a0e86c17335</t>
  </si>
  <si>
    <t>1NxuVvuHatdTeZRW5EmEXhxUrPUQNrfGk3</t>
  </si>
  <si>
    <t>3BRn5zdUSiTmBUsmvrF77WxM7ussVyb2y5</t>
  </si>
  <si>
    <t xml:space="preserve">342gEW2UhcmrJqoKMz9ZM3gHqu1SDCTVgH </t>
  </si>
  <si>
    <t>e6377bf80d264e4780cb5a6f467495e5f6e3c6236b949c79ce760ca528305eaa</t>
  </si>
  <si>
    <t>1DXEfrNzABL6wuXkmLLD2b8htEHcD3bWsA</t>
  </si>
  <si>
    <t>a60f893ae63bcafbabbd8a1b535d1239859188ec5a53aba3700a995450fd274d</t>
  </si>
  <si>
    <t>17s98JV1wXDwDQT1gEvCfXDMefwovea8W1</t>
  </si>
  <si>
    <t xml:space="preserve">12Mnbxn7Qhd8Tj3Pje6KfmecQz2eagzdfH </t>
  </si>
  <si>
    <t>3HoJydELfq2kyZk9M6yug6CLQmYCS7FrJj</t>
  </si>
  <si>
    <t xml:space="preserve">3CW1Mwi6UDAb631SY57p29RS5Ggo8MzKuq </t>
  </si>
  <si>
    <t>ANON-2482142049</t>
  </si>
  <si>
    <t>35w1Sbn4VkaEUTzJt26dSrRzyC2wqg9HPq</t>
  </si>
  <si>
    <t>8fadf71fc7289d96027be71d8be3ec4ada042849ed18d851040f388a5ee7d24f</t>
  </si>
  <si>
    <t>1Q7JAjHdvVw2vLHtK6HrquAXnp9vkoRLaW</t>
  </si>
  <si>
    <t xml:space="preserve">1GmReTmnCf4Bja4Wc7rZ4mnPArAiAMMRpm </t>
  </si>
  <si>
    <t>3f88e9e04a68b220ea3b51bd9816de600b1ecbdc22a0d2d52f7b20cd7b72d0d3</t>
  </si>
  <si>
    <t>3M23QTysjRsfmJz4aDdc9RpaXjVZmbWKEt</t>
  </si>
  <si>
    <t>3fecbcd6cf4a080985bcd4a3379c886ffa27c0b12caa8397c2f63c53b748c9f0</t>
  </si>
  <si>
    <t>ANON-1989716463</t>
  </si>
  <si>
    <t xml:space="preserve">15Ec8Q3yHcWv5F3uE71YEiGr7Mv59EjmGv </t>
  </si>
  <si>
    <t xml:space="preserve">38G8YFprtFczzRcJtPhUNHiLQ4Kg9cJVeH </t>
  </si>
  <si>
    <t>06b18b53f478d58f47452073f411b4971666522c87d92a6f788f275bdb9f59ce</t>
  </si>
  <si>
    <t>16wxuNeWv8a1UwoBH1CUF1XCBtTFRtCEMc</t>
  </si>
  <si>
    <t>8fa2e0c95f44a7169606a654329fd932051b608bdeb303f82a593d81f4ba892f</t>
  </si>
  <si>
    <t>ANON-1774218870</t>
  </si>
  <si>
    <t xml:space="preserve">33Xz99G6PPTGikXSuq8Pwy6zTLRx4sR582 </t>
  </si>
  <si>
    <t>3Nis34RW9uGV5mbovNidNNsxRTWwwqb1PS</t>
  </si>
  <si>
    <t>ANON-1799542265</t>
  </si>
  <si>
    <t>1BHYAniYCZtbGxdxrkxB7U4fpkHZzPLXA</t>
  </si>
  <si>
    <t xml:space="preserve">1GMsCVEofVRnUtYTSymdy7r1sK6ART4cSS </t>
  </si>
  <si>
    <t>12127b23e64f8192cd80c62aef2608a1832b1e4afd7219f7e287e0e6ce375339</t>
  </si>
  <si>
    <t>1MW8QJahh2YXovXpbhDcXAN8MEEL2AUn4n</t>
  </si>
  <si>
    <t xml:space="preserve">1QAwzSyd7HX8tN3vFppCVEGUVC93kEZLG3 </t>
  </si>
  <si>
    <t xml:space="preserve">3B8tfQYHegGEx9miEZi2dNTRfYMFzwxrmH </t>
  </si>
  <si>
    <t>b19853fb9630e0b003ecd113c2d81293a02fee3cebb4f676a196eaaa024a0c93</t>
  </si>
  <si>
    <t>15omDJ6Sx9pCLaB39bid9zskzqu9wipJ1i</t>
  </si>
  <si>
    <t>1Hr5DRYcFMdBnjKYPoTUgmS643JXVZPSWL</t>
  </si>
  <si>
    <t xml:space="preserve">3DBHWL3XtbtX5WfWoa3hZ1LXM5iCrW4Ydv </t>
  </si>
  <si>
    <t>16wsaCTsphXjKDA7R1GrGgjnzHdaFRQUqf</t>
  </si>
  <si>
    <t>Bitstamp</t>
  </si>
  <si>
    <t xml:space="preserve">36uwFSav1wadZMf7nWzg9SJg8RLFtUzmob </t>
  </si>
  <si>
    <t xml:space="preserve">3BLrBW8b9sw1EWQsP1HBWzAXs7Tg35a7cZ </t>
  </si>
  <si>
    <t>a7aad74d4b89b819e7fb17af17371b6091cfe3c56177eb339ca8054728e6b80b</t>
  </si>
  <si>
    <t>2 MIX CLIENTS</t>
  </si>
  <si>
    <t>3DBHWL3XtbtX5WfWoa3hZ1LXM5iCrW4Ydv</t>
  </si>
  <si>
    <t>Varoious</t>
  </si>
  <si>
    <t>VCE 10</t>
  </si>
  <si>
    <t>b4557c4697204f7701a4c102b58176d51d61454158d9d166aa73e3fe4c891f0e</t>
  </si>
  <si>
    <t>User ID 36020326 at VCE10</t>
  </si>
  <si>
    <t>3B8tfQYHegGEx9miEZi2dNTRfYMFzwxrmH</t>
  </si>
  <si>
    <t xml:space="preserve">35oXNaPuDtFtxYrbHHbPe4HNZR4gzK6Ne5 </t>
  </si>
  <si>
    <t>5694ef8cf090103a6384ffe1116d9a276ba8981f0882edae64356817b3d53c14</t>
  </si>
  <si>
    <t>3QsX52EQzNBJok8q2qsTeBM2E4W5yrM7Pj</t>
  </si>
  <si>
    <t>37JnxyGBpy4dq32siHaD4oPpZsdVuY2eRC</t>
  </si>
  <si>
    <t>User ID 35802038 at VCE10</t>
  </si>
  <si>
    <t>Re-Mixing &amp; Various</t>
  </si>
  <si>
    <t>6ecd0a0c1ded1e80b594eb592094411b4a9f6970d988d86367c0a36499c9bc8b</t>
  </si>
  <si>
    <t>17oxGNXrtuXLA9Qnb5rp8BD6ktb2Jr5cN4</t>
  </si>
  <si>
    <t>User ID 35977393 at VCE10</t>
  </si>
  <si>
    <t>1AFisW1J7EGd6KQfYCGwv2GVB4fx96N8Pe</t>
  </si>
  <si>
    <t>2ce6adb5cb80365aedb509b8675899d4a426a3bdf56fde0e37e3bb6e5ffb3d85</t>
  </si>
  <si>
    <t>User ID 35978286 at VCE10</t>
  </si>
  <si>
    <t>b61ea2368e8abf03b8c9a87e9b7ccd165e1379f971c474d2d98a6ba29ea231d0</t>
  </si>
  <si>
    <t>ANON-792097335</t>
  </si>
  <si>
    <t>1EazJn5R2Kr3aQeqqSaBtZbKgbj3BxfFFi</t>
  </si>
  <si>
    <t>f350650b5dab401bca84ad14bb747e6182179d400b88856a78c11a32d46920c0</t>
  </si>
  <si>
    <t>0x8bdd991a7b8e2fe1bfcb6b19ac3cf3e146cba415</t>
  </si>
  <si>
    <t>Binance (Etherscan)</t>
  </si>
  <si>
    <t>9ddbef497f3e2e4a3fde1cd8a55d89962b08f23aeace02c561e69a1d32fe2bb1</t>
  </si>
  <si>
    <t>ae42187ee8043a2bf4640302fa38c65a9449fe94021b08c09ae4c090a9cd5d3b</t>
  </si>
  <si>
    <t>112n6hnWXTGtNcbYTv6H9JRFWfmLPeSo67</t>
  </si>
  <si>
    <t>f26db375e277b6a145d243bf33bc75d81518c47d3ce7a05cc142a15d2d855e92</t>
  </si>
  <si>
    <t>User ID 38785599 at VCE10</t>
  </si>
  <si>
    <t>3c5289275b04f61c945fe244e3bb95638a37203d09a114f9aa2339dd9ba0121a</t>
  </si>
  <si>
    <t>3NMv2trF7cK3BosBHBHwyRBz2kriNjeDhH</t>
  </si>
  <si>
    <t>VCE 3</t>
  </si>
  <si>
    <t>b9467a553516afa6a98ae825342acb60ada9c926d45852425cd9b04222607371</t>
  </si>
  <si>
    <t>1FKMe2Nyue2SDufB4RciiXsEEpAxtuBxD3</t>
  </si>
  <si>
    <t>d1e137a216cb8353c41e96f1c4de8ccfb231d817b279997707b222a15b8e1951</t>
  </si>
  <si>
    <t>ANON-2381744397</t>
  </si>
  <si>
    <t>1Kimrr4JFZbB2qEBFe9vMgRyxAuC5xX3WW</t>
  </si>
  <si>
    <t>7a1ef2d954d415e32c922f1519f1c599291602ecaba54a15a3c97a6f2a185f76</t>
  </si>
  <si>
    <t>ANON-1687398595</t>
  </si>
  <si>
    <t>0xc4f9ee31626c8dee0ec02744732051e8b416e63e</t>
  </si>
  <si>
    <t>3DmLEcgb67g9goLLP2X6ZrwPk7sZ5JctDJ</t>
  </si>
  <si>
    <t>Bittrex (Etherscan)</t>
  </si>
  <si>
    <t>d7b555c236b943c064edd5f947e42d17fa23bebd1f154ce55c8db5a0227643a8</t>
  </si>
  <si>
    <t>40b720744109af40903dcf5fa64fad352493b857f8d776423e80c8e538d24c97</t>
  </si>
  <si>
    <t>User ID 9fdbd2ca-3994-411b-9ddb-f5318b63049d at VCE3</t>
  </si>
  <si>
    <t>9eb2c716ced60be9491c10afdfcff8c3796b7c468d1f1dc0fbba64f99af0c0b1</t>
  </si>
  <si>
    <t>d3dcd6e759a42d49890a801570b86750adf884db41804f438cc8121a37cd7580</t>
  </si>
  <si>
    <t>VCE 12</t>
  </si>
  <si>
    <t>VCE12 internal transaction ID Fnc4bjm7ehwhdk6h4d</t>
  </si>
  <si>
    <t>1f50f07392a8e5a7fd5dcdc11f9c69f3005b5bf8d837d0812df2803aa8b170e1</t>
  </si>
  <si>
    <t>Early bail out</t>
  </si>
  <si>
    <t>13z5nS5KPwQ7sfqZHh28yjouiwNtcChLvB</t>
  </si>
  <si>
    <t>3dbf8d347d35aa4b94020389e9585d7b98ecd285c714aa7c4a830ade8497d5c4</t>
  </si>
  <si>
    <t>VCE12 internal transaction ID pd7e8fxxkuy2gfge7f</t>
  </si>
  <si>
    <t>872b27cbef7f0bd40d436c87525211641bc24e5a2e3be20e6469c930a6099e52</t>
  </si>
  <si>
    <t>3CW1Mwi6UDAb631SY57p29RS5Ggo8MzKuq</t>
  </si>
  <si>
    <t>e8e740629059fb56f7d1422759ef8a2d7a3b5364572f39a7d190b4b4cc3fb89e</t>
  </si>
  <si>
    <t>ce729def1ba793e84de8bdec33fe9a982e821ec1b207d2001adfe6f8f275c09e</t>
  </si>
  <si>
    <t>1PnFs9Z5X3BRaERbvqwjwZTYRUt9NM4tWo</t>
  </si>
  <si>
    <t>0d6a769c6c809bdb3f8bd6203aeda20d35e3e1ce637df895e802104304f6b5be</t>
  </si>
  <si>
    <t>6aaebe99820c83714e6e66828bfc0c1fa3b7fdf24b51049581f38b3527b76414</t>
  </si>
  <si>
    <t>1txMAdLVgK2MLPRcYGFmooGoLCnpGHVsC</t>
  </si>
  <si>
    <t>235d4ae405cdbc3f77e35fa8c2048d74dc0e9aec8ce163b60c3eb13fdffe7b26</t>
  </si>
  <si>
    <t>1HpXRuoXQYMNmneEehDtGvSdWaEQGyWRKi</t>
  </si>
  <si>
    <t>1eb36878381b53b177a62a3083ee430660e1a331b1a74a1d72bb350f35653d8f</t>
  </si>
  <si>
    <t>17opsZLnRphvjh5BQ53dnxYR7bDXFXebiL</t>
  </si>
  <si>
    <t>Account 1000079600 at VCE6</t>
  </si>
  <si>
    <t>df21bbbb5ba0992c8703bcbb1aa84dbd01b01cb4bb0b686d114de71a78a9199d</t>
  </si>
  <si>
    <t>4e770bcc57550e5de8e45740d48c8183999206b922ed63e5b5668e46091550dc</t>
  </si>
  <si>
    <t>48e23ca97baa698ca9563fc7f03f80cf498352c9076a962e1637d181675865d9</t>
  </si>
  <si>
    <t>7b6ab7431489779ac8363fd991bcbf684c67e99ab73f249e1c16e863cf0d7332</t>
  </si>
  <si>
    <t>f87c9894157f0a446e5993215753773c59707407e84cb0aae1119494b8ce6fa5</t>
  </si>
  <si>
    <t>a5c13107aea5f39d3651210b75cd7aea7c8c5ed74332b10079afbbdd9e2630ef</t>
  </si>
  <si>
    <t>cde6a533d87c8db7b4de104ec1c14fd70bdc56a1ee850dd37b8c100a926a6a2b</t>
  </si>
  <si>
    <t>70236d25cf9236d43e36d48b4e787c95bd34e0bd779f3cfe1af5cfb3248bafde</t>
  </si>
  <si>
    <t>4e5d7e7ab2fec85979f138ada344d62fbbe011fbe9d8528f63682b5a29a78b30</t>
  </si>
  <si>
    <t>37408bba492d197c711146303c716eeb1aa53b0e1dbd5d17ff724371ba851ab3</t>
  </si>
  <si>
    <t>783312809f89afeb70631d8a150f8a6ab4f6b6887f68aacce3677c79c0e07b1e</t>
  </si>
  <si>
    <t>77e1b8e0b9a2e1ed1686c44f7abea51458e2c989e75838fa71963830eabc0794</t>
  </si>
  <si>
    <t>4f7769bdaac53cb9871ccb8f6cbc0a7a637e384cc6c90473d5fa8026067899a9</t>
  </si>
  <si>
    <t>32200d4d541ea9876f450327aa9dbcf8370bea959b756e73af6af4e8750b7415</t>
  </si>
  <si>
    <t>a9e6b29546dcb32ae238353bce584b480badf5056b0194f8330753224261b43c</t>
  </si>
  <si>
    <t>cffbab84557b607955d54363d518f5715d688d5207c7bfd7e6035429be9646d9</t>
  </si>
  <si>
    <t>Account 1000021204 at VCE6</t>
  </si>
  <si>
    <t>aa9a840fc6ff37a41cec752e4255dec136c1d3f83e93f98063132ac74e8f718e</t>
  </si>
  <si>
    <t>2c607853093a0c8b25abfcf865ac379aab4a81015f800a083ff4ae90a4aec6a1</t>
  </si>
  <si>
    <t>fb31415d61c17b6a3188f90cff68ad6acc193927a2c01608f226c72d374d3c38</t>
  </si>
  <si>
    <t>ab331e94ab35dde7bb29b4000506220fc53f59ac1408cb718755437f6236e521</t>
  </si>
  <si>
    <t>VCE 1</t>
  </si>
  <si>
    <t>0xA4b994F1bA984371ecCA18556Fe1531412D5C337</t>
  </si>
  <si>
    <t>22dd52b4ad9dcec2dce0fa0f37e9bda220e53268162d7a2e59201ed1f39a4379</t>
  </si>
  <si>
    <t>HitBTC (Etherscan)</t>
  </si>
  <si>
    <t>6b6e296643f1f75f8ba5c4e2191e640b8a5b5c66d4dc87998934c91f164752cd</t>
  </si>
  <si>
    <t>8f54c20c20c81fe91e3d896f52f66acbbb42c08e2cea65f7774f52336322875b</t>
  </si>
  <si>
    <t>fff5640eb03cdf3e0c93705c3e7d9ab070b5badbd5ce4b6f583ba0df1f7ac426</t>
  </si>
  <si>
    <t>User k*****@****** at VCE1</t>
  </si>
  <si>
    <t>760ddd74af39ff54596d84987b6c713834cafdb9d5035957e5caebb97ed8f7ff</t>
  </si>
  <si>
    <t>ef434cf0072f9edd829e5b1adffc7d0a9998151e2908399c68e80f286cc071ac</t>
  </si>
  <si>
    <t>9e4940d9ae3212fb4cdd92ebe380966166e9f6e0d0a3aaa5976ba0d549ab7389</t>
  </si>
  <si>
    <t>92499694e82b9a643ac5e442111c26e0bae654e17383e6bd156b6358cd7f0fa4</t>
  </si>
  <si>
    <t>c7261b5d85bdf11b6efb0c6899aa7faa15bb775fbc3b1f0ef149e75753e5c812</t>
  </si>
  <si>
    <t>19YVKCETP8yHX2m2VbEByVgWgJUAZd5tnS</t>
  </si>
  <si>
    <t>b99a5dfa4a5caf4aef7b59e71338047d36112bd578562eead97e262394de82b0</t>
  </si>
  <si>
    <t>71d8ce862bb6420ae5937f3342c45b9b4c55485980d95ef18b37a1bcd207bfe6</t>
  </si>
  <si>
    <t>2a8f69bcb8184fe0717113b431810f215d3b0cf031cb77aa2a8ded64ab0bea86</t>
  </si>
  <si>
    <t>001c8a4f611fd54a5148e7c766ef6e261b86fb30c5ae6451f8bf509c86e7301f</t>
  </si>
  <si>
    <t>CHANGE CONSOL</t>
  </si>
  <si>
    <t>8de2ffdc30bb51384d25572b79f7ead0983bbb600a0fc4c420b17555b23414fb</t>
  </si>
  <si>
    <t>User IDs 458281 &amp; 4582819 at VCE5</t>
  </si>
  <si>
    <t>9b79e9e3ff947df2f27ff66581668a1420ff35a36da083169e4301be9e13e567</t>
  </si>
  <si>
    <t>ec75aeff3d5c628f7bacc3831c247fd026f3fc31497fcaf533e525ff45a2da6b</t>
  </si>
  <si>
    <t>6b0f61a528d57beafcc94a51a55e06c6a07f4c04997cf398bacd7d7ca1607b84</t>
  </si>
  <si>
    <t>cfb7d2c6f29c983cff435bf92abbbedee5166e47d8edef10c7f64047d0cb5445</t>
  </si>
  <si>
    <t>3dd51f1104cd83a16d39689919c4d6ed29eef1af22f799027539d82cc4ed7a69</t>
  </si>
  <si>
    <t>4f289d17f7685d4ec1e7ae20111520fa1f27d639e5bebed8e800ae556bc88aa9</t>
  </si>
  <si>
    <t>6679a3130eb896d77431bb70ce8342eb02ff3f36e6cd53bf5f9ad37bee1ca13a</t>
  </si>
  <si>
    <t>4f830a23353f3e960f1d46793008d6edf17a3eaea9648617a3598c4a61ef8ef9</t>
  </si>
  <si>
    <t>3c5807d0d0d3bc7cee3615d496571cd7bca75e62d022ebec8f0c9644803c66c3</t>
  </si>
  <si>
    <t>User IDs 1473600 &amp; 14736005 at VCE5</t>
  </si>
  <si>
    <t xml:space="preserve"> aa1248746d15849722069ef1ff4eda726bd0773332efa3c998b4fadc6956ef78 // 465c20a5f8826fdad9439552b4c5b8cf05af77d191b0ca56ef261a8b58fdeb4e</t>
  </si>
  <si>
    <t>a0332ecd270db3260233aef5c9f174706ef19205f4701d51592afbf905d4fee7</t>
  </si>
  <si>
    <t>14e291ebbad7e810cf728b39a60c3c26da79b25e553d14608096835d9a29a4d4</t>
  </si>
  <si>
    <t>dcd6433404af2f9ac1fb072cc2861f700e4ba3b687c064f8456265268dcd83da</t>
  </si>
  <si>
    <t>952ca1d22653d5d32ff3ac973be4cf28ae09096758fe74183ae667cf9324eab2</t>
  </si>
  <si>
    <t>6b0e909cab06e706308a9a723118674af28071ad476559e2ac00161fd965677a</t>
  </si>
  <si>
    <t>9ab2323cc77b906cc8e454b8d7c81c25c5b482ecab9aa386f57f9359238c259c</t>
  </si>
  <si>
    <t>73db1dace0c0b4edf3f191a016603a2c9b65af676fed10add8af1ebfd74f8b7d</t>
  </si>
  <si>
    <t>ef3c7b8163dbc0ab99b2e975d7d490662f2a8fe085127aa5d5b1637305b664e2</t>
  </si>
  <si>
    <t>026e33d03707612b02010b42385066d5c8bfff799b08379b50bcb528bab01898</t>
  </si>
  <si>
    <t>74050a3434bc8609d0275b2d55c499123b6582e22371fabdfffaf5176d54d54e</t>
  </si>
  <si>
    <t>9e841225bfded5f8cec0640b3c26cdc4e80fba9bfbf289983a287ef17f971202</t>
  </si>
  <si>
    <t>c0bae2255564c725e22fd152bd50499d30e8bc6984f676b3653a55a6787a546e</t>
  </si>
  <si>
    <t>5f17678b31a2e91955156d1220130fba44fbaf26ebd12a4a26103579e3b6a092</t>
  </si>
  <si>
    <t>d682fe6dfbc56d59e2415f41c3a4915e344ac6fcb32bccee57ffdb880259f6f6</t>
  </si>
  <si>
    <t>d47762c7e0f8f64d133c064de0fe1f7cbfec528bb817de60cd33d2778153c99b</t>
  </si>
  <si>
    <t>6d552ef2f340101d4e47f4066e8443e5a9b057deaee192950710af773023bb2</t>
  </si>
  <si>
    <t>b3199ee497f66b7b221b268979d6d63715ca7939d63d52bb23e69ba2e76e0a45</t>
  </si>
  <si>
    <t>0ea587f7ebe25f6db253e9f68a513c60e0c6d64799b3be84ac5606b064114565</t>
  </si>
  <si>
    <t>fc41397a0bd57f198705ad4bc5068a81f3b072f6a0f3ea2613fcb0659a321f5b</t>
  </si>
  <si>
    <t>04e5eb490db35682ab90fc605813d127e39f9a42ce99b93a028837e77f76d307</t>
  </si>
  <si>
    <t>56e73504e72a2eeffc7b20521b9e41c6a8db9294d3150fbe84a7088fee6a2121</t>
  </si>
  <si>
    <t>f51b93ceac0470c74dbab9dbc9009bd30b345181f6cd676bc33fa681e239e5f1</t>
  </si>
  <si>
    <t>ANON-1855602832 (Possible DarkMarket)</t>
  </si>
  <si>
    <t>e21cc0524fbce8846032b33e6f79a3a4bdc97a17c990c24e3874ef230b7a0bbb</t>
  </si>
  <si>
    <t>fe6402a1a2020a4869932d8092fe32746391d22e9c51fb03a384bcee967c8797</t>
  </si>
  <si>
    <t>LLzTJFu3UcwXRrwaq2gLKnJaWWt3oGHVMK</t>
  </si>
  <si>
    <t>11,000 LTC</t>
  </si>
  <si>
    <t>ddde82d4392b4062363821c6205b3179b438e57f08206c80c9b02de69bff8e92</t>
  </si>
  <si>
    <t>a819b4eb0c3a40cc5708d9e3dc4117963c64de215c238addd9da795b025d5ac6</t>
  </si>
  <si>
    <t>0x01facd1477e6df9e27fe9f0a459aaa0769c9af82</t>
  </si>
  <si>
    <t>1d0e9ab3742c1e2213c9ea9b7a5b16cc8ea84d87bf4a8b2a740e269d89c940a4</t>
  </si>
  <si>
    <t>Unlabeled (Etherscan)</t>
  </si>
  <si>
    <t>a5d8a8634ac134e5d22d930c30022e23511c97da1216922671062f2e2b9bf01d</t>
  </si>
  <si>
    <t>061884e7e9a23a331789d57fa2a26afcef1cd3ce8072454cb92c424a32b82625</t>
  </si>
  <si>
    <t>User 881051 at VCE7</t>
  </si>
  <si>
    <t>67078f07af701f94c0661a6a1bb6e3b3341b3736d4178cd8fa16feab41bc1653</t>
  </si>
  <si>
    <t>865bc9f38a1d7d6a93ffd50f1c3679df626f1e46ab4237e64f59e60f93904eb5</t>
  </si>
  <si>
    <t>1a5200caec12ab6d0f1b7922bf3cb2b46ee5817ab266c12304712cfca80efc07</t>
  </si>
  <si>
    <t>6031f02c5309bc2073853ed25be06a18387b2bf00d485b65991c35fbd210987e</t>
  </si>
  <si>
    <t>67aa1aae11441e56731f4ddefcd1eacc66b9b98baee91d6194817b88ca22763d</t>
  </si>
  <si>
    <t>VCE 11</t>
  </si>
  <si>
    <t>b19c3380323fcddd54350fccc65dbf17750f60a21dd864f25fca906c036b2464</t>
  </si>
  <si>
    <t>0X7175D1FA4461676AB8831483770FF84483F26501</t>
  </si>
  <si>
    <t>1a02c1fcd6dc355aa66e522a376e9a7934ac249becf0612d9152b84d13c5c66a</t>
  </si>
  <si>
    <t>Account 14167009 at VCE 11</t>
  </si>
  <si>
    <t>6de27c5eee9bfadc3082bf3edb0a0bc6f60015f2c8a0d283575a59b21521885c</t>
  </si>
  <si>
    <t>1bfc1d3a189584153c3c62eb647f732bc67c684aa7e322d6567a5bba677ed1be</t>
  </si>
  <si>
    <t>0X93D8EDBC42E547C571CE5AF95F70C291D706925C</t>
  </si>
  <si>
    <t>33492dafa6d91b92eb0593edc1042b402c222f7475006a5c204bf902af5a15d2</t>
  </si>
  <si>
    <t>Account 14166934 at VCE 11</t>
  </si>
  <si>
    <t>0XB35DFF36FF3D686A63353FA01327F3FF4874CF21</t>
  </si>
  <si>
    <t>Account 14166961 at VCE 11</t>
  </si>
  <si>
    <t>44563e211f08c4337f84a646292963d789646ee554514d909ed4529a35f2658f</t>
  </si>
  <si>
    <t>483c9e3c54049c8ef6124a221bf973097de53de5672d0b7622687249818cfc99</t>
  </si>
  <si>
    <t>fff59267e18612bfdc10e708d9e29e31f8413ff6929189fe5ff0413e9ea37e2a</t>
  </si>
  <si>
    <t>bc1q39hkr7ta25e65d7u0pm09l99jvfny4lp3vam4q</t>
  </si>
  <si>
    <t>0X81B34F7A426B31E77E875B8D00D830F8A5B044CB</t>
  </si>
  <si>
    <t>Upbit: Savior (Etherscan)</t>
  </si>
  <si>
    <t>0.00558 ETH</t>
  </si>
  <si>
    <t>VCE4</t>
  </si>
  <si>
    <t>User DavidniColinDC3 at VCE4</t>
  </si>
  <si>
    <t>0XFC3D6AEE062C45B31E946BA49A7AA5ADDF1B53C6</t>
  </si>
  <si>
    <t>Yobit.net (Etherscan)</t>
  </si>
  <si>
    <t>User Ep4444 at VCE4</t>
  </si>
  <si>
    <t>0XBD72F2CFB28ED38B7CEA94E26603983CE028C927</t>
  </si>
  <si>
    <t>VCE 4</t>
  </si>
  <si>
    <t>User Sma414 at VCE4</t>
  </si>
  <si>
    <t>17KS1C6DxViF68YaSAhWUrnaCtxzbMq7CB</t>
  </si>
  <si>
    <t>Yobit (ANON-1297295743)</t>
  </si>
  <si>
    <t>1MP62xKDtbL79wQ8f8LbAg9dPpUHFTEVbJ</t>
  </si>
  <si>
    <t>1GsAS3z7eG4Vw2QbyVqnR7cRQmpeRsCpt1</t>
  </si>
  <si>
    <t>1K7cMd9RgwhThXi6VDu3Roti2W4241MLfG</t>
  </si>
  <si>
    <t>1FhsTJ7hQKvpFXPRFFjsFPHQT4pQMQpgw1</t>
  </si>
  <si>
    <t>1FzKR8XDmdrTRYfMcZRf3NPvSgyrUoG8kq</t>
  </si>
  <si>
    <t>1AsHQhhCYwgd71cxnHA9a8dWeEh22ivdqn</t>
  </si>
  <si>
    <t>1DZdJNQsEutzud3YX28DFXfzKVyEfoN8t2</t>
  </si>
  <si>
    <t>1K83LzD1QR2iUVtHckFMUzzdF3xUhtNdYb</t>
  </si>
  <si>
    <t>1DX3zJV4djK9CgCP48Ym3LEryq5RVdhWH8</t>
  </si>
  <si>
    <t>1EFNjtGnJ7WohXd8L17NGA4N5osKRj98QN</t>
  </si>
  <si>
    <t>1EU4tNd1RbhDCfkiQrtj6nfzxeRxRA9rBm</t>
  </si>
  <si>
    <t>17Wx3A1tmiTnxJ9FAq7em1n6SxtXSG4r5F</t>
  </si>
  <si>
    <t>1QBbEUUhG7CRJzJrSEnUvwrycYZzKB8YEq</t>
  </si>
  <si>
    <t>VCE 2</t>
  </si>
  <si>
    <t>1K1fa3ydmpWMuX8gWHk5W6gnVFX7nGQJsu</t>
  </si>
  <si>
    <t>KuCoin</t>
  </si>
  <si>
    <t>VCE 9</t>
  </si>
  <si>
    <t>0xC137c3135EB8E94aa303D52c607296Ba470E1a57</t>
  </si>
  <si>
    <t>Etherscan (UpBit: Savior)</t>
  </si>
  <si>
    <t>AMMENDED PROPERTY NO.</t>
  </si>
  <si>
    <t>ADDED TO DOJ CIVIL FOREIFTURE FILING ON 3/6/20</t>
  </si>
  <si>
    <t>0xBeE7853cB00B240929d75F923c7B8D62Bb8D6673</t>
  </si>
  <si>
    <t>0.000009 ETH</t>
  </si>
  <si>
    <t>0x0a28b41C4b8CD2390494e0349B068f0562E87986</t>
  </si>
  <si>
    <t>0.000012 ETH</t>
  </si>
  <si>
    <t>0x1245C2Dc54Dfed6F79a078A2424F45cdaB47Cc25</t>
  </si>
  <si>
    <t>1982.46 ETH</t>
  </si>
  <si>
    <t>0x16a02ceC301d61A37C2935e355Fe93F4660f50F8</t>
  </si>
  <si>
    <t>7000 ETH</t>
  </si>
  <si>
    <t>0x1C2D9f510A79C9A7fc8A7E9fD8487Fd66CA47DAc</t>
  </si>
  <si>
    <t>0x2F3FFef70A59BC688b1037881d42a4276E8714F1</t>
  </si>
  <si>
    <t>0x571bC459f3430A00861b77aa9873f4268e350Cf7</t>
  </si>
  <si>
    <t>0x5db0ca9D5057F6C62178771Fe967789DE8214bf5</t>
  </si>
  <si>
    <t>0x649982b2e8b2e23dbdb024bBc76aB8625B326965</t>
  </si>
  <si>
    <t>0x6eDfa4055fcfd53a90145037B41fBFc7D963a96D</t>
  </si>
  <si>
    <t>0.005 ETH</t>
  </si>
  <si>
    <t>0xA10F87EdB2FE6F910F6595e79177236CaAd3a8bA</t>
  </si>
  <si>
    <t>0xA39528bC1ec1992baA8bf7a6B7CA262053De7b6E</t>
  </si>
  <si>
    <t>0xa8D24c26E6b272040ef3505D3038575CF5F16B35</t>
  </si>
  <si>
    <t>0xC79Ee5c784e89b69BBB5b1a7288111f4395942Cc</t>
  </si>
  <si>
    <t>0xd434486Fd19d1098663194889a4717e8047d6DA5</t>
  </si>
  <si>
    <t>0xE7192668b244Fd20aC8447C758Fbc1AC1109885A</t>
  </si>
  <si>
    <t>0xf24D59CF8A22293E9c7626e17dE7331272aF4385</t>
  </si>
  <si>
    <t>0xF288eAD5257B6b9D0BABAfD1E6BcF5524d600897</t>
  </si>
  <si>
    <t>0xdadb6B7c7A075F11Fd0b3727c8A2C0937ba288DA</t>
  </si>
  <si>
    <t>5108 ETH</t>
  </si>
  <si>
    <t>0x09a66a888e9C454683De5790066A26249195d06B</t>
  </si>
  <si>
    <t>0.0008 ETH</t>
  </si>
  <si>
    <t>0x9654380B76636a04a463BC65b2eCE4854BE8F221</t>
  </si>
  <si>
    <t>0.00025 ETH</t>
  </si>
  <si>
    <t>0xa0174BCdAeFC58CA89edb800963C7DfF9273f0C3</t>
  </si>
  <si>
    <t>0.00015 ETH</t>
  </si>
  <si>
    <t>0x8A710F209744985999AbD9e400c5d5282287D515</t>
  </si>
  <si>
    <t>0.0001 ETH</t>
  </si>
  <si>
    <t>0xfc38b48cC00d71F5Fad28e9bbf812A0dc89131d3</t>
  </si>
  <si>
    <t>0xB0dEd65f252feF4825Bf66A8E11017deea621770</t>
  </si>
  <si>
    <t>0.006 ETH</t>
  </si>
  <si>
    <t>0xd4Bd4AdD6c39693056eF8505298b318b585aCFAa</t>
  </si>
  <si>
    <t>0x40aF83D50fb8Ca47d759eC775479Eb3976C76DF4</t>
  </si>
  <si>
    <t>Huobi (Etherscan)</t>
  </si>
  <si>
    <t>0x6Df26eCa0A339242414487754FE8e26a92D11e00</t>
  </si>
  <si>
    <t>0.008 ETH</t>
  </si>
  <si>
    <t>0x4be124c42Ed71eD0177e5b5e45F06A387b4296EA</t>
  </si>
  <si>
    <t>0xc25Ca97987D1D9cfe505c3A3e28d533B4Cf19EA1</t>
  </si>
  <si>
    <t>0.007 ETH</t>
  </si>
  <si>
    <t>13582daSueZgFoxyUdXLkUZLazoPkoonYj</t>
  </si>
  <si>
    <t>ANON-1297295743</t>
  </si>
  <si>
    <t>34pQ6Bp1wNFXbFvHHDcKonBHuMK2hVWrVW</t>
  </si>
  <si>
    <t>ANON-2408479556</t>
  </si>
  <si>
    <t>3MWvuBffavZeaSjPKYDdkUZQQuwJH1JQcN</t>
  </si>
  <si>
    <t>ANON-2376306404</t>
  </si>
  <si>
    <t>ITEM 6 - WASABI ANON-1855602832 AND RELATED SOURCES</t>
  </si>
  <si>
    <t>TOTAL BTC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</si>
</sst>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mm\-yy"/>
    <numFmt numFmtId="165" formatCode="0.00000%"/>
    <numFmt numFmtId="166" formatCode="d\-mmmm\-yy"/>
  </numFmts>
  <fonts count="13" x14ac:knownFonts="1">
    <font>
      <sz val="10"/>
      <color rgb="FF000000"/>
      <name val="Arial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3"/>
      <color rgb="FFFFFFFF"/>
      <name val="Roboto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/>
    <xf numFmtId="0" fontId="5" fillId="0" borderId="0" xfId="0" applyFont="1" applyAlignment="1">
      <alignment horizontal="center"/>
    </xf>
    <xf numFmtId="0" fontId="6" fillId="0" borderId="1" xfId="0" applyFont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7" fillId="0" borderId="0" xfId="0" applyFont="1" applyAlignment="1"/>
    <xf numFmtId="0" fontId="2" fillId="0" borderId="0" xfId="0" applyFont="1" applyAlignment="1">
      <alignment wrapText="1"/>
    </xf>
    <xf numFmtId="164" fontId="2" fillId="0" borderId="0" xfId="0" applyNumberFormat="1" applyFont="1" applyAlignment="1"/>
    <xf numFmtId="0" fontId="4" fillId="0" borderId="1" xfId="0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/>
    <xf numFmtId="0" fontId="2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1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/>
    <xf numFmtId="0" fontId="6" fillId="2" borderId="0" xfId="0" applyFont="1" applyFill="1"/>
    <xf numFmtId="0" fontId="6" fillId="3" borderId="0" xfId="0" applyFont="1" applyFill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/>
    <xf numFmtId="164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4" fillId="0" borderId="0" xfId="0" applyFont="1" applyAlignment="1"/>
    <xf numFmtId="0" fontId="6" fillId="3" borderId="0" xfId="0" applyFont="1" applyFill="1" applyAlignment="1">
      <alignment horizontal="center"/>
    </xf>
    <xf numFmtId="0" fontId="6" fillId="2" borderId="0" xfId="0" applyFont="1" applyFill="1" applyAlignment="1"/>
    <xf numFmtId="0" fontId="2" fillId="0" borderId="0" xfId="0" applyFont="1" applyFill="1" applyAlignment="1"/>
    <xf numFmtId="0" fontId="4" fillId="0" borderId="0" xfId="0" applyFont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178"/>
  <sheetViews>
    <sheetView zoomScale="70" zoomScaleNormal="70" workbookViewId="0">
      <selection activeCell="E88" sqref="E88:E89"/>
    </sheetView>
  </sheetViews>
  <sheetFormatPr defaultColWidth="14.42578125" defaultRowHeight="15.75" customHeight="1" x14ac:dyDescent="0.2"/>
  <cols>
    <col min="1" max="1" width="7.7109375" customWidth="1"/>
    <col min="2" max="2" width="51.140625" bestFit="1" customWidth="1"/>
    <col min="3" max="3" width="30.28515625" bestFit="1" customWidth="1"/>
    <col min="4" max="4" width="60.28515625" bestFit="1" customWidth="1"/>
    <col min="5" max="5" width="65.42578125" bestFit="1" customWidth="1"/>
    <col min="6" max="6" width="13" bestFit="1" customWidth="1"/>
    <col min="7" max="7" width="13.140625" customWidth="1"/>
    <col min="8" max="8" width="15" bestFit="1" customWidth="1"/>
    <col min="9" max="9" width="14.28515625" bestFit="1" customWidth="1"/>
  </cols>
  <sheetData>
    <row r="1" spans="1:11" x14ac:dyDescent="0.2">
      <c r="B1" s="49" t="s">
        <v>0</v>
      </c>
      <c r="C1" s="50"/>
      <c r="D1" s="50"/>
      <c r="E1" s="50"/>
      <c r="F1" s="50"/>
      <c r="G1" s="50"/>
      <c r="H1" s="50"/>
      <c r="I1" s="50"/>
    </row>
    <row r="2" spans="1:11" ht="15.75" customHeight="1" x14ac:dyDescent="0.2">
      <c r="B2" s="50"/>
      <c r="C2" s="50"/>
      <c r="D2" s="50"/>
      <c r="E2" s="50"/>
      <c r="F2" s="50"/>
      <c r="G2" s="50"/>
      <c r="H2" s="50"/>
      <c r="I2" s="50"/>
    </row>
    <row r="3" spans="1:11" ht="15.75" customHeight="1" x14ac:dyDescent="0.2">
      <c r="B3" s="50"/>
      <c r="C3" s="50"/>
      <c r="D3" s="50"/>
      <c r="E3" s="50"/>
      <c r="F3" s="50"/>
      <c r="G3" s="50"/>
      <c r="H3" s="50"/>
      <c r="I3" s="50"/>
    </row>
    <row r="4" spans="1:11" ht="15.75" customHeight="1" x14ac:dyDescent="0.2">
      <c r="B4" s="50"/>
      <c r="C4" s="50"/>
      <c r="D4" s="50"/>
      <c r="E4" s="50"/>
      <c r="F4" s="50"/>
      <c r="G4" s="50"/>
      <c r="H4" s="50"/>
      <c r="I4" s="50"/>
    </row>
    <row r="5" spans="1:11" x14ac:dyDescent="0.2">
      <c r="B5" s="2" t="s">
        <v>3</v>
      </c>
    </row>
    <row r="6" spans="1:11" x14ac:dyDescent="0.2">
      <c r="B6" s="3" t="s">
        <v>4</v>
      </c>
    </row>
    <row r="7" spans="1:11" x14ac:dyDescent="0.2">
      <c r="B7" s="2" t="s">
        <v>6</v>
      </c>
    </row>
    <row r="8" spans="1:11" x14ac:dyDescent="0.2">
      <c r="E8" s="2"/>
      <c r="F8" s="2"/>
      <c r="G8" s="2"/>
      <c r="H8" s="2"/>
      <c r="I8" s="2"/>
    </row>
    <row r="9" spans="1:11" x14ac:dyDescent="0.2">
      <c r="A9" s="5"/>
      <c r="B9" s="7" t="s">
        <v>11</v>
      </c>
      <c r="C9" s="7" t="s">
        <v>16</v>
      </c>
      <c r="D9" s="7" t="s">
        <v>17</v>
      </c>
      <c r="E9" s="7" t="s">
        <v>18</v>
      </c>
      <c r="F9" s="7" t="s">
        <v>20</v>
      </c>
      <c r="G9" s="7" t="s">
        <v>21</v>
      </c>
      <c r="H9" s="7" t="s">
        <v>22</v>
      </c>
      <c r="I9" s="7" t="s">
        <v>23</v>
      </c>
    </row>
    <row r="10" spans="1:11" x14ac:dyDescent="0.2">
      <c r="A10" s="2"/>
      <c r="B10" s="9">
        <v>1</v>
      </c>
      <c r="C10" s="9" t="s">
        <v>37</v>
      </c>
      <c r="D10" s="9" t="s">
        <v>38</v>
      </c>
      <c r="E10" s="9" t="s">
        <v>40</v>
      </c>
      <c r="F10" s="9">
        <v>2.56</v>
      </c>
      <c r="G10" s="9"/>
      <c r="H10" s="15">
        <v>43813</v>
      </c>
      <c r="I10" s="15">
        <v>43815</v>
      </c>
    </row>
    <row r="11" spans="1:11" x14ac:dyDescent="0.2">
      <c r="A11" s="2"/>
      <c r="B11" s="9">
        <v>2</v>
      </c>
      <c r="C11" s="9" t="s">
        <v>37</v>
      </c>
      <c r="D11" s="9" t="s">
        <v>61</v>
      </c>
      <c r="E11" s="9" t="s">
        <v>40</v>
      </c>
      <c r="F11" s="9">
        <v>8.7799999999999994</v>
      </c>
      <c r="G11" s="9"/>
      <c r="H11" s="15">
        <v>43813</v>
      </c>
      <c r="I11" s="15">
        <v>43817</v>
      </c>
    </row>
    <row r="12" spans="1:11" x14ac:dyDescent="0.2">
      <c r="A12" s="2"/>
      <c r="B12" s="9">
        <v>3</v>
      </c>
      <c r="C12" s="9" t="s">
        <v>37</v>
      </c>
      <c r="D12" s="9" t="s">
        <v>66</v>
      </c>
      <c r="E12" s="9" t="s">
        <v>40</v>
      </c>
      <c r="F12" s="9">
        <v>1.5E-3</v>
      </c>
      <c r="G12" s="7"/>
      <c r="H12" s="15">
        <v>43809</v>
      </c>
      <c r="I12" s="15">
        <v>43810</v>
      </c>
      <c r="K12" s="24"/>
    </row>
    <row r="13" spans="1:11" x14ac:dyDescent="0.2">
      <c r="A13" s="2"/>
      <c r="B13" s="9">
        <v>4</v>
      </c>
      <c r="C13" s="9" t="s">
        <v>37</v>
      </c>
      <c r="D13" s="9" t="s">
        <v>81</v>
      </c>
      <c r="E13" s="9" t="s">
        <v>40</v>
      </c>
      <c r="F13" s="9">
        <v>19.88</v>
      </c>
      <c r="G13" s="9"/>
      <c r="H13" s="15">
        <v>43813</v>
      </c>
      <c r="I13" s="15">
        <v>43817</v>
      </c>
    </row>
    <row r="14" spans="1:11" x14ac:dyDescent="0.2">
      <c r="A14" s="2"/>
      <c r="B14" s="9">
        <v>5</v>
      </c>
      <c r="C14" s="9" t="s">
        <v>37</v>
      </c>
      <c r="D14" s="9" t="s">
        <v>84</v>
      </c>
      <c r="E14" s="9" t="s">
        <v>40</v>
      </c>
      <c r="F14" s="9">
        <v>1.21</v>
      </c>
      <c r="G14" s="9"/>
      <c r="H14" s="15">
        <v>43812</v>
      </c>
      <c r="I14" s="15">
        <v>43813</v>
      </c>
      <c r="J14" s="2"/>
    </row>
    <row r="15" spans="1:11" x14ac:dyDescent="0.2">
      <c r="A15" s="2"/>
      <c r="B15" s="9">
        <v>6</v>
      </c>
      <c r="C15" s="9" t="s">
        <v>37</v>
      </c>
      <c r="D15" s="9" t="s">
        <v>88</v>
      </c>
      <c r="E15" s="9" t="s">
        <v>40</v>
      </c>
      <c r="F15" s="28"/>
      <c r="G15" s="9"/>
      <c r="H15" s="15">
        <v>43813</v>
      </c>
      <c r="I15" s="15">
        <v>43817</v>
      </c>
      <c r="J15" s="2"/>
    </row>
    <row r="16" spans="1:11" x14ac:dyDescent="0.2">
      <c r="A16" s="2"/>
      <c r="B16" s="9">
        <v>7</v>
      </c>
      <c r="C16" s="9" t="s">
        <v>37</v>
      </c>
      <c r="D16" s="9" t="s">
        <v>89</v>
      </c>
      <c r="E16" s="9" t="s">
        <v>40</v>
      </c>
      <c r="F16" s="9">
        <v>1.9890000000000001</v>
      </c>
      <c r="G16" s="9"/>
      <c r="H16" s="15">
        <v>43813</v>
      </c>
      <c r="I16" s="15">
        <v>43817</v>
      </c>
    </row>
    <row r="17" spans="1:19" x14ac:dyDescent="0.2">
      <c r="A17" s="2"/>
      <c r="B17" s="9">
        <v>8</v>
      </c>
      <c r="C17" s="9" t="s">
        <v>37</v>
      </c>
      <c r="D17" s="9" t="s">
        <v>90</v>
      </c>
      <c r="E17" s="9" t="s">
        <v>40</v>
      </c>
      <c r="F17" s="28"/>
      <c r="G17" s="9"/>
      <c r="H17" s="15">
        <v>43813</v>
      </c>
      <c r="I17" s="15">
        <v>43817</v>
      </c>
      <c r="J17" s="2"/>
    </row>
    <row r="18" spans="1:19" x14ac:dyDescent="0.2">
      <c r="A18" s="2"/>
      <c r="B18" s="9">
        <v>9</v>
      </c>
      <c r="C18" s="9" t="s">
        <v>37</v>
      </c>
      <c r="D18" s="9" t="s">
        <v>91</v>
      </c>
      <c r="E18" s="9" t="s">
        <v>40</v>
      </c>
      <c r="F18" s="28"/>
      <c r="G18" s="9"/>
      <c r="H18" s="15">
        <v>43809</v>
      </c>
      <c r="I18" s="15">
        <v>43810</v>
      </c>
    </row>
    <row r="19" spans="1:19" x14ac:dyDescent="0.2">
      <c r="A19" s="2"/>
      <c r="B19" s="9">
        <v>10</v>
      </c>
      <c r="C19" s="9" t="s">
        <v>37</v>
      </c>
      <c r="D19" s="9" t="s">
        <v>92</v>
      </c>
      <c r="E19" s="9" t="s">
        <v>40</v>
      </c>
      <c r="F19" s="9">
        <v>1.244</v>
      </c>
      <c r="G19" s="9"/>
      <c r="H19" s="15">
        <v>43815</v>
      </c>
      <c r="I19" s="15">
        <v>43817</v>
      </c>
    </row>
    <row r="20" spans="1:19" x14ac:dyDescent="0.2">
      <c r="A20" s="2"/>
      <c r="B20" s="9">
        <v>11</v>
      </c>
      <c r="C20" s="9" t="s">
        <v>37</v>
      </c>
      <c r="D20" s="9" t="s">
        <v>93</v>
      </c>
      <c r="E20" s="9" t="s">
        <v>40</v>
      </c>
      <c r="F20" s="9">
        <v>0.46400000000000002</v>
      </c>
      <c r="G20" s="9"/>
      <c r="H20" s="15">
        <v>43817</v>
      </c>
      <c r="I20" s="15">
        <v>43817</v>
      </c>
    </row>
    <row r="21" spans="1:19" x14ac:dyDescent="0.2">
      <c r="A21" s="2"/>
      <c r="B21" s="9">
        <v>12</v>
      </c>
      <c r="C21" s="9" t="s">
        <v>37</v>
      </c>
      <c r="D21" s="9" t="s">
        <v>94</v>
      </c>
      <c r="E21" s="9" t="s">
        <v>40</v>
      </c>
      <c r="F21" s="9">
        <v>0.14499999999999999</v>
      </c>
      <c r="G21" s="9"/>
      <c r="H21" s="15">
        <v>43812</v>
      </c>
      <c r="I21" s="15">
        <v>43813</v>
      </c>
      <c r="S21" s="29"/>
    </row>
    <row r="22" spans="1:19" x14ac:dyDescent="0.2">
      <c r="A22" s="2"/>
      <c r="B22" s="9">
        <v>13</v>
      </c>
      <c r="C22" s="9" t="s">
        <v>37</v>
      </c>
      <c r="D22" s="9" t="s">
        <v>96</v>
      </c>
      <c r="E22" s="9" t="s">
        <v>40</v>
      </c>
      <c r="F22" s="9">
        <v>0.222</v>
      </c>
      <c r="G22" s="9"/>
      <c r="H22" s="15">
        <v>43811</v>
      </c>
      <c r="I22" s="15">
        <v>43812</v>
      </c>
      <c r="M22" s="2"/>
    </row>
    <row r="23" spans="1:19" x14ac:dyDescent="0.2">
      <c r="A23" s="2"/>
      <c r="B23" s="9">
        <v>14</v>
      </c>
      <c r="C23" s="9" t="s">
        <v>37</v>
      </c>
      <c r="D23" s="9" t="s">
        <v>99</v>
      </c>
      <c r="E23" s="9" t="s">
        <v>40</v>
      </c>
      <c r="F23" s="9">
        <v>1.5E-3</v>
      </c>
      <c r="G23" s="9"/>
      <c r="H23" s="15">
        <v>43809</v>
      </c>
      <c r="I23" s="15">
        <v>43810</v>
      </c>
    </row>
    <row r="24" spans="1:19" x14ac:dyDescent="0.2">
      <c r="A24" s="2"/>
      <c r="B24" s="9">
        <v>15</v>
      </c>
      <c r="C24" s="9" t="s">
        <v>37</v>
      </c>
      <c r="D24" s="9" t="s">
        <v>102</v>
      </c>
      <c r="E24" s="9" t="s">
        <v>40</v>
      </c>
      <c r="F24" s="9">
        <v>2</v>
      </c>
      <c r="G24" s="9"/>
      <c r="H24" s="15">
        <v>43813</v>
      </c>
      <c r="I24" s="15">
        <v>43815</v>
      </c>
    </row>
    <row r="25" spans="1:19" x14ac:dyDescent="0.2">
      <c r="A25" s="2"/>
      <c r="B25" s="9">
        <v>16</v>
      </c>
      <c r="C25" s="9" t="s">
        <v>37</v>
      </c>
      <c r="D25" s="9" t="s">
        <v>108</v>
      </c>
      <c r="E25" s="9" t="s">
        <v>40</v>
      </c>
      <c r="F25" s="9">
        <v>3.0489999999999999</v>
      </c>
      <c r="G25" s="9"/>
      <c r="H25" s="15">
        <v>43813</v>
      </c>
      <c r="I25" s="15">
        <v>43817</v>
      </c>
    </row>
    <row r="26" spans="1:19" x14ac:dyDescent="0.2">
      <c r="A26" s="2"/>
      <c r="B26" s="9">
        <v>17</v>
      </c>
      <c r="C26" s="9" t="s">
        <v>37</v>
      </c>
      <c r="D26" s="9" t="s">
        <v>115</v>
      </c>
      <c r="E26" s="9" t="s">
        <v>40</v>
      </c>
      <c r="F26" s="9">
        <v>0.2</v>
      </c>
      <c r="G26" s="9"/>
      <c r="H26" s="15">
        <v>43813</v>
      </c>
      <c r="I26" s="15">
        <v>43813</v>
      </c>
    </row>
    <row r="27" spans="1:19" x14ac:dyDescent="0.2">
      <c r="A27" s="2"/>
      <c r="B27" s="9">
        <v>18</v>
      </c>
      <c r="C27" s="9" t="s">
        <v>37</v>
      </c>
      <c r="D27" s="9" t="s">
        <v>126</v>
      </c>
      <c r="E27" s="9" t="s">
        <v>40</v>
      </c>
      <c r="F27" s="9">
        <v>3.9380000000000002</v>
      </c>
      <c r="G27" s="9"/>
      <c r="H27" s="15">
        <v>43810</v>
      </c>
      <c r="I27" s="15">
        <v>43817</v>
      </c>
    </row>
    <row r="28" spans="1:19" x14ac:dyDescent="0.2">
      <c r="A28" s="2"/>
      <c r="B28" s="9">
        <v>19</v>
      </c>
      <c r="C28" s="9" t="s">
        <v>37</v>
      </c>
      <c r="D28" s="9" t="s">
        <v>133</v>
      </c>
      <c r="E28" s="9" t="s">
        <v>40</v>
      </c>
      <c r="F28" s="9">
        <v>3.1819999999999999</v>
      </c>
      <c r="G28" s="9"/>
      <c r="H28" s="15">
        <v>43813</v>
      </c>
      <c r="I28" s="15">
        <v>43815</v>
      </c>
    </row>
    <row r="29" spans="1:19" x14ac:dyDescent="0.2">
      <c r="A29" s="2"/>
      <c r="B29" s="9">
        <v>20</v>
      </c>
      <c r="C29" s="9" t="s">
        <v>37</v>
      </c>
      <c r="D29" s="9" t="s">
        <v>139</v>
      </c>
      <c r="E29" s="9" t="s">
        <v>40</v>
      </c>
      <c r="F29" s="9">
        <v>1.5E-3</v>
      </c>
      <c r="G29" s="9"/>
      <c r="H29" s="15">
        <v>43809</v>
      </c>
      <c r="I29" s="15">
        <v>43810</v>
      </c>
    </row>
    <row r="30" spans="1:19" x14ac:dyDescent="0.2">
      <c r="A30" s="2"/>
      <c r="B30" s="9">
        <v>21</v>
      </c>
      <c r="C30" s="9" t="s">
        <v>37</v>
      </c>
      <c r="D30" s="9" t="s">
        <v>150</v>
      </c>
      <c r="E30" s="9" t="s">
        <v>40</v>
      </c>
      <c r="F30" s="9">
        <v>4.38</v>
      </c>
      <c r="G30" s="9"/>
      <c r="H30" s="15">
        <v>43812</v>
      </c>
      <c r="I30" s="15">
        <v>43813</v>
      </c>
    </row>
    <row r="31" spans="1:19" x14ac:dyDescent="0.2">
      <c r="A31" s="2"/>
      <c r="B31" s="9">
        <v>22</v>
      </c>
      <c r="C31" s="9" t="s">
        <v>37</v>
      </c>
      <c r="D31" s="9" t="s">
        <v>156</v>
      </c>
      <c r="E31" s="9" t="s">
        <v>40</v>
      </c>
      <c r="F31" s="9">
        <v>1.9039999999999999</v>
      </c>
      <c r="G31" s="28"/>
      <c r="H31" s="15">
        <v>43813</v>
      </c>
      <c r="I31" s="15">
        <v>43817</v>
      </c>
    </row>
    <row r="32" spans="1:19" x14ac:dyDescent="0.2">
      <c r="A32" s="2"/>
      <c r="B32" s="9">
        <v>23</v>
      </c>
      <c r="C32" s="9" t="s">
        <v>37</v>
      </c>
      <c r="D32" s="9" t="s">
        <v>160</v>
      </c>
      <c r="E32" s="9" t="s">
        <v>40</v>
      </c>
      <c r="F32" s="9">
        <v>1.5E-3</v>
      </c>
      <c r="G32" s="9"/>
      <c r="H32" s="15">
        <v>43809</v>
      </c>
      <c r="I32" s="15">
        <v>43810</v>
      </c>
    </row>
    <row r="33" spans="1:9" x14ac:dyDescent="0.2">
      <c r="A33" s="2"/>
      <c r="B33" s="9">
        <v>24</v>
      </c>
      <c r="C33" s="9" t="s">
        <v>37</v>
      </c>
      <c r="D33" s="9" t="s">
        <v>172</v>
      </c>
      <c r="E33" s="9" t="s">
        <v>40</v>
      </c>
      <c r="F33" s="9">
        <v>1.4279999999999999</v>
      </c>
      <c r="G33" s="9"/>
      <c r="H33" s="15">
        <v>43812</v>
      </c>
      <c r="I33" s="15">
        <v>43813</v>
      </c>
    </row>
    <row r="34" spans="1:9" x14ac:dyDescent="0.2">
      <c r="A34" s="2"/>
      <c r="B34" s="9">
        <v>25</v>
      </c>
      <c r="C34" s="9" t="s">
        <v>37</v>
      </c>
      <c r="D34" s="9" t="s">
        <v>179</v>
      </c>
      <c r="E34" s="9" t="s">
        <v>40</v>
      </c>
      <c r="F34" s="9">
        <v>0.42799999999999999</v>
      </c>
      <c r="G34" s="28"/>
      <c r="H34" s="15">
        <v>43817</v>
      </c>
      <c r="I34" s="15">
        <v>43817</v>
      </c>
    </row>
    <row r="35" spans="1:9" x14ac:dyDescent="0.2">
      <c r="A35" s="2"/>
      <c r="B35" s="9">
        <v>26</v>
      </c>
      <c r="C35" s="9" t="s">
        <v>37</v>
      </c>
      <c r="D35" s="9" t="s">
        <v>186</v>
      </c>
      <c r="E35" s="9" t="s">
        <v>40</v>
      </c>
      <c r="F35" s="9">
        <v>4.8000000000000001E-2</v>
      </c>
      <c r="G35" s="28"/>
      <c r="H35" s="15">
        <v>43834</v>
      </c>
      <c r="I35" s="15">
        <v>43834</v>
      </c>
    </row>
    <row r="36" spans="1:9" x14ac:dyDescent="0.2">
      <c r="A36" s="2"/>
      <c r="B36" s="9">
        <v>27</v>
      </c>
      <c r="C36" s="9" t="s">
        <v>37</v>
      </c>
      <c r="D36" s="9" t="s">
        <v>202</v>
      </c>
      <c r="E36" s="9" t="s">
        <v>203</v>
      </c>
      <c r="F36" s="9">
        <v>1.33</v>
      </c>
      <c r="G36" s="9"/>
      <c r="H36" s="15">
        <v>43803</v>
      </c>
      <c r="I36" s="15">
        <v>43805</v>
      </c>
    </row>
    <row r="37" spans="1:9" x14ac:dyDescent="0.2">
      <c r="A37" s="2"/>
      <c r="B37" s="9">
        <v>28</v>
      </c>
      <c r="C37" s="9" t="s">
        <v>37</v>
      </c>
      <c r="D37" s="9" t="s">
        <v>212</v>
      </c>
      <c r="E37" s="9" t="s">
        <v>203</v>
      </c>
      <c r="F37" s="9">
        <v>1.97</v>
      </c>
      <c r="G37" s="9"/>
      <c r="H37" s="15">
        <v>43803</v>
      </c>
      <c r="I37" s="15">
        <v>43805</v>
      </c>
    </row>
    <row r="38" spans="1:9" x14ac:dyDescent="0.2">
      <c r="A38" s="2"/>
      <c r="B38" s="9">
        <v>29</v>
      </c>
      <c r="C38" s="9" t="s">
        <v>37</v>
      </c>
      <c r="D38" s="9" t="s">
        <v>221</v>
      </c>
      <c r="E38" s="9" t="s">
        <v>222</v>
      </c>
      <c r="F38" s="9">
        <v>4.63</v>
      </c>
      <c r="G38" s="9"/>
      <c r="H38" s="15">
        <v>43804</v>
      </c>
      <c r="I38" s="15">
        <v>43805</v>
      </c>
    </row>
    <row r="39" spans="1:9" x14ac:dyDescent="0.2">
      <c r="A39" s="2"/>
      <c r="B39" s="9">
        <v>30</v>
      </c>
      <c r="C39" s="9" t="s">
        <v>37</v>
      </c>
      <c r="D39" s="9" t="s">
        <v>224</v>
      </c>
      <c r="E39" s="9" t="s">
        <v>222</v>
      </c>
      <c r="F39" s="9">
        <v>1</v>
      </c>
      <c r="G39" s="28"/>
      <c r="H39" s="15">
        <v>43804</v>
      </c>
      <c r="I39" s="15">
        <v>43805</v>
      </c>
    </row>
    <row r="40" spans="1:9" x14ac:dyDescent="0.2">
      <c r="A40" s="2"/>
      <c r="B40" s="9">
        <v>31</v>
      </c>
      <c r="C40" s="9" t="s">
        <v>37</v>
      </c>
      <c r="D40" s="9" t="s">
        <v>234</v>
      </c>
      <c r="E40" s="9" t="s">
        <v>222</v>
      </c>
      <c r="F40" s="9">
        <v>0.89</v>
      </c>
      <c r="G40" s="28"/>
      <c r="H40" s="15">
        <v>43804</v>
      </c>
      <c r="I40" s="15">
        <v>43805</v>
      </c>
    </row>
    <row r="41" spans="1:9" x14ac:dyDescent="0.2">
      <c r="A41" s="2"/>
      <c r="B41" s="9">
        <v>32</v>
      </c>
      <c r="C41" s="9" t="s">
        <v>37</v>
      </c>
      <c r="D41" s="9" t="s">
        <v>253</v>
      </c>
      <c r="E41" s="9" t="s">
        <v>222</v>
      </c>
      <c r="F41" s="9">
        <v>0.81100000000000005</v>
      </c>
      <c r="G41" s="28"/>
      <c r="H41" s="15">
        <v>43805</v>
      </c>
      <c r="I41" s="15">
        <v>43805</v>
      </c>
    </row>
    <row r="42" spans="1:9" x14ac:dyDescent="0.2">
      <c r="A42" s="2"/>
      <c r="B42" s="9">
        <v>33</v>
      </c>
      <c r="C42" s="9" t="s">
        <v>37</v>
      </c>
      <c r="D42" s="9" t="s">
        <v>269</v>
      </c>
      <c r="E42" s="9" t="s">
        <v>222</v>
      </c>
      <c r="F42" s="9">
        <v>1.1000000000000001</v>
      </c>
      <c r="G42" s="28"/>
      <c r="H42" s="15">
        <v>43804</v>
      </c>
      <c r="I42" s="15">
        <v>43805</v>
      </c>
    </row>
    <row r="43" spans="1:9" x14ac:dyDescent="0.2">
      <c r="A43" s="2"/>
      <c r="B43" s="9">
        <v>34</v>
      </c>
      <c r="C43" s="9" t="s">
        <v>37</v>
      </c>
      <c r="D43" s="9" t="s">
        <v>277</v>
      </c>
      <c r="E43" s="9" t="s">
        <v>279</v>
      </c>
      <c r="F43" s="9">
        <v>0.02</v>
      </c>
      <c r="G43" s="9"/>
      <c r="H43" s="15">
        <v>43809</v>
      </c>
      <c r="I43" s="15">
        <v>43809</v>
      </c>
    </row>
    <row r="44" spans="1:9" x14ac:dyDescent="0.2">
      <c r="A44" s="2"/>
      <c r="B44" s="9">
        <v>35</v>
      </c>
      <c r="C44" s="9" t="s">
        <v>289</v>
      </c>
      <c r="D44" s="9" t="s">
        <v>291</v>
      </c>
      <c r="E44" s="28"/>
      <c r="F44" s="9"/>
      <c r="G44" s="9">
        <v>1.0200000000000001E-2</v>
      </c>
      <c r="H44" s="15">
        <v>43280</v>
      </c>
      <c r="I44" s="15">
        <v>43280</v>
      </c>
    </row>
    <row r="45" spans="1:9" x14ac:dyDescent="0.2">
      <c r="A45" s="2"/>
      <c r="B45" s="9">
        <v>36</v>
      </c>
      <c r="C45" s="9" t="s">
        <v>289</v>
      </c>
      <c r="D45" s="9" t="s">
        <v>298</v>
      </c>
      <c r="E45" s="28"/>
      <c r="F45" s="9"/>
      <c r="G45" s="9">
        <v>0.01</v>
      </c>
      <c r="H45" s="15">
        <v>43292</v>
      </c>
      <c r="I45" s="15">
        <v>43292</v>
      </c>
    </row>
    <row r="46" spans="1:9" x14ac:dyDescent="0.2">
      <c r="A46" s="2"/>
      <c r="B46" s="9">
        <v>37</v>
      </c>
      <c r="C46" s="9" t="s">
        <v>289</v>
      </c>
      <c r="D46" s="9" t="s">
        <v>308</v>
      </c>
      <c r="E46" s="28"/>
      <c r="F46" s="9"/>
      <c r="G46" s="9">
        <v>0.99</v>
      </c>
      <c r="H46" s="15">
        <v>43292</v>
      </c>
      <c r="I46" s="15">
        <v>43292</v>
      </c>
    </row>
    <row r="47" spans="1:9" x14ac:dyDescent="0.2">
      <c r="A47" s="2"/>
      <c r="B47" s="9">
        <v>38</v>
      </c>
      <c r="C47" s="9" t="s">
        <v>289</v>
      </c>
      <c r="D47" s="9" t="s">
        <v>313</v>
      </c>
      <c r="E47" s="28"/>
      <c r="F47" s="9"/>
      <c r="G47" s="9">
        <v>9.8520000000000003</v>
      </c>
      <c r="H47" s="15">
        <v>43454</v>
      </c>
      <c r="I47" s="15">
        <v>43454</v>
      </c>
    </row>
    <row r="48" spans="1:9" x14ac:dyDescent="0.2">
      <c r="A48" s="2"/>
      <c r="B48" s="9">
        <v>39</v>
      </c>
      <c r="C48" s="9" t="s">
        <v>289</v>
      </c>
      <c r="D48" s="9" t="s">
        <v>319</v>
      </c>
      <c r="E48" s="9"/>
      <c r="F48" s="9"/>
      <c r="G48" s="9">
        <v>0.01</v>
      </c>
      <c r="H48" s="15">
        <v>43271</v>
      </c>
      <c r="I48" s="15">
        <v>43271</v>
      </c>
    </row>
    <row r="49" spans="1:9" x14ac:dyDescent="0.2">
      <c r="A49" s="2"/>
      <c r="B49" s="9">
        <v>40</v>
      </c>
      <c r="C49" s="9" t="s">
        <v>289</v>
      </c>
      <c r="D49" s="9" t="s">
        <v>329</v>
      </c>
      <c r="E49" s="9"/>
      <c r="F49" s="9"/>
      <c r="G49" s="9">
        <v>120</v>
      </c>
      <c r="H49" s="15">
        <v>43293</v>
      </c>
      <c r="I49" s="15">
        <v>43293</v>
      </c>
    </row>
    <row r="50" spans="1:9" x14ac:dyDescent="0.2">
      <c r="A50" s="2"/>
      <c r="B50" s="9">
        <v>41</v>
      </c>
      <c r="C50" s="9" t="s">
        <v>289</v>
      </c>
      <c r="D50" s="9" t="s">
        <v>343</v>
      </c>
      <c r="E50" s="9"/>
      <c r="F50" s="9"/>
      <c r="G50" s="9">
        <v>0.01</v>
      </c>
      <c r="H50" s="15">
        <v>43271</v>
      </c>
      <c r="I50" s="15">
        <v>43271</v>
      </c>
    </row>
    <row r="51" spans="1:9" x14ac:dyDescent="0.2">
      <c r="A51" s="2"/>
      <c r="B51" s="9">
        <v>42</v>
      </c>
      <c r="C51" s="9" t="s">
        <v>289</v>
      </c>
      <c r="D51" s="9" t="s">
        <v>351</v>
      </c>
      <c r="E51" s="9"/>
      <c r="F51" s="9"/>
      <c r="G51" s="9">
        <v>0.01</v>
      </c>
      <c r="H51" s="15">
        <v>43271</v>
      </c>
      <c r="I51" s="15">
        <v>43271</v>
      </c>
    </row>
    <row r="52" spans="1:9" x14ac:dyDescent="0.2">
      <c r="A52" s="2"/>
      <c r="B52" s="9">
        <v>43</v>
      </c>
      <c r="C52" s="9" t="s">
        <v>289</v>
      </c>
      <c r="D52" s="9" t="s">
        <v>361</v>
      </c>
      <c r="E52" s="9" t="s">
        <v>362</v>
      </c>
      <c r="F52" s="9">
        <v>774.38</v>
      </c>
      <c r="G52" s="9">
        <v>0.28999999999999998</v>
      </c>
      <c r="H52" s="15">
        <v>43270</v>
      </c>
      <c r="I52" s="15">
        <v>43314</v>
      </c>
    </row>
    <row r="53" spans="1:9" x14ac:dyDescent="0.2">
      <c r="A53" s="2"/>
      <c r="B53" s="9">
        <v>44</v>
      </c>
      <c r="C53" s="9" t="s">
        <v>381</v>
      </c>
      <c r="D53" s="9" t="s">
        <v>383</v>
      </c>
      <c r="E53" s="28"/>
      <c r="F53" s="28"/>
      <c r="G53" s="28"/>
      <c r="H53" s="28"/>
      <c r="I53" s="28"/>
    </row>
    <row r="54" spans="1:9" x14ac:dyDescent="0.2">
      <c r="A54" s="2"/>
      <c r="B54" s="9">
        <v>45</v>
      </c>
      <c r="C54" s="9" t="s">
        <v>381</v>
      </c>
      <c r="D54" s="9" t="s">
        <v>389</v>
      </c>
      <c r="E54" s="28"/>
      <c r="F54" s="28"/>
      <c r="G54" s="28"/>
      <c r="H54" s="28"/>
      <c r="I54" s="28"/>
    </row>
    <row r="55" spans="1:9" x14ac:dyDescent="0.2">
      <c r="A55" s="2"/>
      <c r="B55" s="9">
        <v>46</v>
      </c>
      <c r="C55" s="9" t="s">
        <v>381</v>
      </c>
      <c r="D55" s="9" t="s">
        <v>393</v>
      </c>
      <c r="E55" s="28"/>
      <c r="F55" s="28"/>
      <c r="G55" s="28"/>
      <c r="H55" s="28"/>
      <c r="I55" s="28"/>
    </row>
    <row r="56" spans="1:9" x14ac:dyDescent="0.2">
      <c r="A56" s="2"/>
      <c r="B56" s="9">
        <v>47</v>
      </c>
      <c r="C56" s="9" t="s">
        <v>381</v>
      </c>
      <c r="D56" s="9" t="s">
        <v>396</v>
      </c>
      <c r="E56" s="28"/>
      <c r="F56" s="28"/>
      <c r="G56" s="28"/>
      <c r="H56" s="28"/>
      <c r="I56" s="28"/>
    </row>
    <row r="57" spans="1:9" x14ac:dyDescent="0.2">
      <c r="A57" s="2"/>
      <c r="B57" s="9">
        <v>48</v>
      </c>
      <c r="C57" s="9" t="s">
        <v>381</v>
      </c>
      <c r="D57" s="9" t="s">
        <v>401</v>
      </c>
      <c r="E57" s="9" t="s">
        <v>402</v>
      </c>
      <c r="F57" s="9"/>
      <c r="G57" s="9">
        <v>5.7999999999999996E-3</v>
      </c>
      <c r="H57" s="9"/>
      <c r="I57" s="9"/>
    </row>
    <row r="58" spans="1:9" x14ac:dyDescent="0.2">
      <c r="A58" s="2"/>
      <c r="B58" s="9">
        <v>49</v>
      </c>
      <c r="C58" s="9" t="s">
        <v>381</v>
      </c>
      <c r="D58" s="9" t="s">
        <v>407</v>
      </c>
      <c r="E58" s="28"/>
      <c r="F58" s="28"/>
      <c r="G58" s="28"/>
      <c r="H58" s="28"/>
      <c r="I58" s="28"/>
    </row>
    <row r="59" spans="1:9" x14ac:dyDescent="0.2">
      <c r="A59" s="2"/>
      <c r="B59" s="9">
        <v>50</v>
      </c>
      <c r="C59" s="9" t="s">
        <v>410</v>
      </c>
      <c r="D59" s="9" t="s">
        <v>412</v>
      </c>
      <c r="E59" s="9"/>
      <c r="F59" s="9">
        <v>264.45</v>
      </c>
      <c r="G59" s="9"/>
      <c r="H59" s="15">
        <v>43293</v>
      </c>
      <c r="I59" s="15">
        <v>43307</v>
      </c>
    </row>
    <row r="60" spans="1:9" x14ac:dyDescent="0.2">
      <c r="A60" s="2"/>
      <c r="B60" s="9">
        <v>51</v>
      </c>
      <c r="C60" s="9" t="s">
        <v>410</v>
      </c>
      <c r="D60" s="9" t="s">
        <v>418</v>
      </c>
      <c r="E60" s="9" t="s">
        <v>420</v>
      </c>
      <c r="F60" s="9"/>
      <c r="G60" s="9">
        <v>0</v>
      </c>
      <c r="H60" s="9"/>
      <c r="I60" s="9"/>
    </row>
    <row r="61" spans="1:9" x14ac:dyDescent="0.2">
      <c r="A61" s="2"/>
      <c r="B61" s="9">
        <v>52</v>
      </c>
      <c r="C61" s="9" t="s">
        <v>410</v>
      </c>
      <c r="D61" s="9" t="s">
        <v>423</v>
      </c>
      <c r="E61" s="28"/>
      <c r="F61" s="28"/>
      <c r="G61" s="28"/>
      <c r="H61" s="28"/>
      <c r="I61" s="28"/>
    </row>
    <row r="62" spans="1:9" x14ac:dyDescent="0.2">
      <c r="A62" s="2"/>
      <c r="B62" s="9">
        <v>53</v>
      </c>
      <c r="C62" s="9" t="s">
        <v>426</v>
      </c>
      <c r="D62" s="9" t="s">
        <v>427</v>
      </c>
      <c r="E62" s="28"/>
      <c r="F62" s="28"/>
      <c r="G62" s="28"/>
      <c r="H62" s="28"/>
      <c r="I62" s="28"/>
    </row>
    <row r="63" spans="1:9" x14ac:dyDescent="0.2">
      <c r="A63" s="2"/>
      <c r="B63" s="9">
        <v>54</v>
      </c>
      <c r="C63" s="9" t="s">
        <v>426</v>
      </c>
      <c r="D63" s="9" t="s">
        <v>432</v>
      </c>
      <c r="E63" s="28"/>
      <c r="F63" s="28"/>
      <c r="G63" s="28"/>
      <c r="H63" s="28"/>
      <c r="I63" s="28"/>
    </row>
    <row r="64" spans="1:9" x14ac:dyDescent="0.2">
      <c r="A64" s="2"/>
      <c r="B64" s="9">
        <v>55</v>
      </c>
      <c r="C64" s="9" t="s">
        <v>24</v>
      </c>
      <c r="D64" s="44" t="s">
        <v>25</v>
      </c>
      <c r="E64" s="9" t="s">
        <v>31</v>
      </c>
      <c r="F64" s="9">
        <v>1449.46</v>
      </c>
      <c r="G64" s="9">
        <v>1.0000000000000001E-5</v>
      </c>
      <c r="H64" s="15">
        <v>43040</v>
      </c>
      <c r="I64" s="15">
        <v>43585</v>
      </c>
    </row>
    <row r="65" spans="1:9" x14ac:dyDescent="0.2">
      <c r="A65" s="2"/>
      <c r="B65" s="9">
        <v>56</v>
      </c>
      <c r="C65" s="9" t="s">
        <v>24</v>
      </c>
      <c r="D65" s="45" t="s">
        <v>445</v>
      </c>
      <c r="E65" s="28"/>
      <c r="F65" s="28"/>
      <c r="G65" s="28"/>
      <c r="H65" s="28"/>
      <c r="I65" s="28"/>
    </row>
    <row r="66" spans="1:9" x14ac:dyDescent="0.2">
      <c r="A66" s="2"/>
      <c r="B66" s="9">
        <v>57</v>
      </c>
      <c r="C66" s="9" t="s">
        <v>24</v>
      </c>
      <c r="D66" s="44" t="s">
        <v>33</v>
      </c>
      <c r="E66" s="9" t="s">
        <v>31</v>
      </c>
      <c r="F66" s="9">
        <v>1538.42</v>
      </c>
      <c r="G66" s="9">
        <v>0</v>
      </c>
      <c r="H66" s="15">
        <v>43010</v>
      </c>
      <c r="I66" s="15">
        <v>43340</v>
      </c>
    </row>
    <row r="67" spans="1:9" x14ac:dyDescent="0.2">
      <c r="A67" s="2"/>
      <c r="B67" s="9">
        <v>58</v>
      </c>
      <c r="C67" s="9" t="s">
        <v>24</v>
      </c>
      <c r="D67" s="44" t="s">
        <v>34</v>
      </c>
      <c r="E67" s="9" t="s">
        <v>36</v>
      </c>
      <c r="F67" s="9">
        <v>2102.8000000000002</v>
      </c>
      <c r="G67" s="9">
        <v>0</v>
      </c>
      <c r="H67" s="15">
        <v>43026</v>
      </c>
      <c r="I67" s="15">
        <v>43454</v>
      </c>
    </row>
    <row r="68" spans="1:9" x14ac:dyDescent="0.2">
      <c r="A68" s="2"/>
      <c r="B68" s="9">
        <v>59</v>
      </c>
      <c r="C68" s="9" t="s">
        <v>24</v>
      </c>
      <c r="D68" s="44" t="s">
        <v>39</v>
      </c>
      <c r="E68" s="9" t="s">
        <v>31</v>
      </c>
      <c r="F68" s="9">
        <v>2014.55</v>
      </c>
      <c r="G68" s="9">
        <v>0</v>
      </c>
      <c r="H68" s="15">
        <v>43125</v>
      </c>
      <c r="I68" s="15">
        <v>43454</v>
      </c>
    </row>
    <row r="69" spans="1:9" x14ac:dyDescent="0.2">
      <c r="A69" s="2"/>
      <c r="B69" s="9">
        <v>60</v>
      </c>
      <c r="C69" s="9" t="s">
        <v>24</v>
      </c>
      <c r="D69" s="44" t="s">
        <v>43</v>
      </c>
      <c r="E69" s="9" t="s">
        <v>31</v>
      </c>
      <c r="F69" s="9">
        <v>1230.75</v>
      </c>
      <c r="G69" s="9">
        <v>0</v>
      </c>
      <c r="H69" s="15">
        <v>43091</v>
      </c>
      <c r="I69" s="15">
        <v>43340</v>
      </c>
    </row>
    <row r="70" spans="1:9" x14ac:dyDescent="0.2">
      <c r="A70" s="2"/>
      <c r="B70" s="9">
        <v>61</v>
      </c>
      <c r="C70" s="9" t="s">
        <v>24</v>
      </c>
      <c r="D70" s="44" t="s">
        <v>46</v>
      </c>
      <c r="E70" s="9" t="s">
        <v>31</v>
      </c>
      <c r="F70" s="9">
        <v>1115.7</v>
      </c>
      <c r="G70" s="9">
        <v>0</v>
      </c>
      <c r="H70" s="15">
        <v>43094</v>
      </c>
      <c r="I70" s="15">
        <v>43340</v>
      </c>
    </row>
    <row r="71" spans="1:9" x14ac:dyDescent="0.2">
      <c r="A71" s="2"/>
      <c r="B71" s="9">
        <v>62</v>
      </c>
      <c r="C71" s="9" t="s">
        <v>24</v>
      </c>
      <c r="D71" s="45" t="s">
        <v>462</v>
      </c>
      <c r="E71" s="28"/>
      <c r="F71" s="28"/>
      <c r="G71" s="28"/>
      <c r="H71" s="28"/>
      <c r="I71" s="28"/>
    </row>
    <row r="72" spans="1:9" x14ac:dyDescent="0.2">
      <c r="A72" s="2"/>
      <c r="B72" s="9">
        <v>63</v>
      </c>
      <c r="C72" s="9" t="s">
        <v>467</v>
      </c>
      <c r="D72" s="46" t="s">
        <v>468</v>
      </c>
      <c r="E72" s="9" t="s">
        <v>470</v>
      </c>
      <c r="F72" s="9"/>
      <c r="G72" s="9">
        <v>0</v>
      </c>
      <c r="H72" s="9"/>
      <c r="I72" s="9"/>
    </row>
    <row r="73" spans="1:9" x14ac:dyDescent="0.2">
      <c r="A73" s="2"/>
      <c r="B73" s="9">
        <v>64</v>
      </c>
      <c r="C73" s="9" t="s">
        <v>467</v>
      </c>
      <c r="D73" s="45" t="s">
        <v>474</v>
      </c>
      <c r="E73" s="28"/>
      <c r="F73" s="28"/>
      <c r="G73" s="28"/>
      <c r="H73" s="28"/>
      <c r="I73" s="28"/>
    </row>
    <row r="74" spans="1:9" x14ac:dyDescent="0.2">
      <c r="A74" s="2"/>
      <c r="B74" s="9">
        <v>65</v>
      </c>
      <c r="C74" s="9" t="s">
        <v>47</v>
      </c>
      <c r="D74" s="44" t="s">
        <v>48</v>
      </c>
      <c r="E74" s="9" t="s">
        <v>49</v>
      </c>
      <c r="F74" s="9">
        <v>460.42</v>
      </c>
      <c r="G74" s="9">
        <v>1.0000000000000001E-5</v>
      </c>
      <c r="H74" s="15">
        <v>42933</v>
      </c>
      <c r="I74" s="15">
        <v>43474</v>
      </c>
    </row>
    <row r="75" spans="1:9" x14ac:dyDescent="0.2">
      <c r="A75" s="2"/>
      <c r="B75" s="9">
        <v>66</v>
      </c>
      <c r="C75" s="9" t="s">
        <v>47</v>
      </c>
      <c r="D75" s="45" t="s">
        <v>480</v>
      </c>
      <c r="E75" s="9" t="s">
        <v>49</v>
      </c>
      <c r="F75" s="9">
        <v>2020.12</v>
      </c>
      <c r="G75" s="9">
        <v>0</v>
      </c>
      <c r="H75" s="15">
        <v>43043</v>
      </c>
      <c r="I75" s="15">
        <v>43448</v>
      </c>
    </row>
    <row r="76" spans="1:9" x14ac:dyDescent="0.2">
      <c r="A76" s="2"/>
      <c r="B76" s="9">
        <v>67</v>
      </c>
      <c r="C76" s="9" t="s">
        <v>47</v>
      </c>
      <c r="D76" s="45" t="s">
        <v>487</v>
      </c>
      <c r="E76" s="28"/>
      <c r="F76" s="28"/>
      <c r="G76" s="28"/>
      <c r="H76" s="28"/>
      <c r="I76" s="28"/>
    </row>
    <row r="77" spans="1:9" x14ac:dyDescent="0.2">
      <c r="A77" s="2"/>
      <c r="B77" s="9">
        <v>68</v>
      </c>
      <c r="C77" s="9" t="s">
        <v>47</v>
      </c>
      <c r="D77" s="44" t="s">
        <v>50</v>
      </c>
      <c r="E77" s="9" t="s">
        <v>49</v>
      </c>
      <c r="F77" s="9">
        <v>4091</v>
      </c>
      <c r="G77" s="47"/>
      <c r="H77" s="47">
        <v>43222</v>
      </c>
      <c r="I77" s="15">
        <v>43368</v>
      </c>
    </row>
    <row r="78" spans="1:9" x14ac:dyDescent="0.2">
      <c r="A78" s="2"/>
      <c r="B78" s="9">
        <v>69</v>
      </c>
      <c r="C78" s="9" t="s">
        <v>47</v>
      </c>
      <c r="D78" s="44" t="s">
        <v>51</v>
      </c>
      <c r="E78" s="9" t="s">
        <v>49</v>
      </c>
      <c r="F78" s="9">
        <v>3272.5</v>
      </c>
      <c r="G78" s="9"/>
      <c r="H78" s="15">
        <v>43083</v>
      </c>
      <c r="I78" s="15">
        <v>43461</v>
      </c>
    </row>
    <row r="79" spans="1:9" x14ac:dyDescent="0.2">
      <c r="A79" s="2"/>
      <c r="B79" s="9">
        <v>70</v>
      </c>
      <c r="C79" s="9" t="s">
        <v>47</v>
      </c>
      <c r="D79" s="45" t="s">
        <v>497</v>
      </c>
      <c r="E79" s="28"/>
      <c r="F79" s="28"/>
      <c r="G79" s="28"/>
      <c r="H79" s="28"/>
      <c r="I79" s="28"/>
    </row>
    <row r="80" spans="1:9" x14ac:dyDescent="0.2">
      <c r="A80" s="2"/>
      <c r="B80" s="9">
        <v>71</v>
      </c>
      <c r="C80" s="9" t="s">
        <v>55</v>
      </c>
      <c r="D80" s="44" t="s">
        <v>56</v>
      </c>
      <c r="E80" s="26" t="s">
        <v>57</v>
      </c>
      <c r="F80" s="9">
        <v>9.9990000000000006</v>
      </c>
      <c r="G80" s="9"/>
      <c r="H80" s="15">
        <v>43346</v>
      </c>
      <c r="I80" s="15">
        <v>43346</v>
      </c>
    </row>
    <row r="81" spans="1:9" x14ac:dyDescent="0.2">
      <c r="A81" s="2"/>
      <c r="B81" s="9">
        <v>72</v>
      </c>
      <c r="C81" s="9" t="s">
        <v>55</v>
      </c>
      <c r="D81" s="44" t="s">
        <v>59</v>
      </c>
      <c r="E81" s="26" t="s">
        <v>57</v>
      </c>
      <c r="F81" s="9">
        <v>4</v>
      </c>
      <c r="G81" s="9"/>
      <c r="H81" s="15">
        <v>43327</v>
      </c>
      <c r="I81" s="15">
        <v>43327</v>
      </c>
    </row>
    <row r="82" spans="1:9" x14ac:dyDescent="0.2">
      <c r="A82" s="2"/>
      <c r="B82" s="9">
        <v>73</v>
      </c>
      <c r="C82" s="9" t="s">
        <v>55</v>
      </c>
      <c r="D82" s="44" t="s">
        <v>60</v>
      </c>
      <c r="E82" s="26" t="s">
        <v>57</v>
      </c>
      <c r="F82" s="9">
        <v>9.9990000000000006</v>
      </c>
      <c r="G82" s="9"/>
      <c r="H82" s="15">
        <v>43295</v>
      </c>
      <c r="I82" s="15">
        <v>43295</v>
      </c>
    </row>
    <row r="83" spans="1:9" x14ac:dyDescent="0.2">
      <c r="A83" s="2"/>
      <c r="B83" s="9">
        <v>74</v>
      </c>
      <c r="C83" s="9" t="s">
        <v>55</v>
      </c>
      <c r="D83" s="44" t="s">
        <v>65</v>
      </c>
      <c r="E83" s="26" t="s">
        <v>57</v>
      </c>
      <c r="F83" s="9">
        <v>9.9990000000000006</v>
      </c>
      <c r="G83" s="9"/>
      <c r="H83" s="15">
        <v>43293</v>
      </c>
      <c r="I83" s="15">
        <v>43293</v>
      </c>
    </row>
    <row r="84" spans="1:9" x14ac:dyDescent="0.2">
      <c r="A84" s="2"/>
      <c r="B84" s="9">
        <v>75</v>
      </c>
      <c r="C84" s="9" t="s">
        <v>55</v>
      </c>
      <c r="D84" s="44" t="s">
        <v>67</v>
      </c>
      <c r="E84" s="26" t="s">
        <v>57</v>
      </c>
      <c r="F84" s="9">
        <v>6</v>
      </c>
      <c r="G84" s="9"/>
      <c r="H84" s="15">
        <v>43334</v>
      </c>
      <c r="I84" s="15">
        <v>43334</v>
      </c>
    </row>
    <row r="85" spans="1:9" x14ac:dyDescent="0.2">
      <c r="A85" s="2"/>
      <c r="B85" s="9">
        <v>76</v>
      </c>
      <c r="C85" s="9" t="s">
        <v>55</v>
      </c>
      <c r="D85" s="44" t="s">
        <v>72</v>
      </c>
      <c r="E85" s="26" t="s">
        <v>57</v>
      </c>
      <c r="F85" s="9">
        <v>6.9989999999999997</v>
      </c>
      <c r="G85" s="9"/>
      <c r="H85" s="15">
        <v>43328</v>
      </c>
      <c r="I85" s="15">
        <v>43328</v>
      </c>
    </row>
    <row r="86" spans="1:9" x14ac:dyDescent="0.2">
      <c r="A86" s="2"/>
      <c r="B86" s="9">
        <v>77</v>
      </c>
      <c r="C86" s="9" t="s">
        <v>55</v>
      </c>
      <c r="D86" s="44" t="s">
        <v>79</v>
      </c>
      <c r="E86" s="26" t="s">
        <v>57</v>
      </c>
      <c r="F86" s="9">
        <v>3.3</v>
      </c>
      <c r="G86" s="9"/>
      <c r="H86" s="15">
        <v>43347</v>
      </c>
      <c r="I86" s="15">
        <v>43347</v>
      </c>
    </row>
    <row r="87" spans="1:9" x14ac:dyDescent="0.2">
      <c r="A87" s="2"/>
      <c r="B87" s="9">
        <v>78</v>
      </c>
      <c r="C87" s="9" t="s">
        <v>55</v>
      </c>
      <c r="D87" s="44" t="s">
        <v>80</v>
      </c>
      <c r="E87" s="26" t="s">
        <v>57</v>
      </c>
      <c r="F87" s="9">
        <v>8.9990000000000006</v>
      </c>
      <c r="G87" s="9"/>
      <c r="H87" s="15">
        <v>43347</v>
      </c>
      <c r="I87" s="15">
        <v>43347</v>
      </c>
    </row>
    <row r="88" spans="1:9" x14ac:dyDescent="0.2">
      <c r="A88" s="2"/>
      <c r="B88" s="9">
        <v>79</v>
      </c>
      <c r="C88" s="9" t="s">
        <v>55</v>
      </c>
      <c r="D88" s="44" t="s">
        <v>82</v>
      </c>
      <c r="E88" s="26" t="s">
        <v>521</v>
      </c>
      <c r="F88" s="9">
        <v>10.71</v>
      </c>
      <c r="G88" s="9"/>
      <c r="H88" s="15">
        <v>43378</v>
      </c>
      <c r="I88" s="15">
        <v>43378</v>
      </c>
    </row>
    <row r="89" spans="1:9" x14ac:dyDescent="0.2">
      <c r="A89" s="2"/>
      <c r="B89" s="9">
        <v>80</v>
      </c>
      <c r="C89" s="9" t="s">
        <v>55</v>
      </c>
      <c r="D89" s="44" t="s">
        <v>83</v>
      </c>
      <c r="E89" s="26" t="s">
        <v>521</v>
      </c>
      <c r="F89" s="9">
        <v>7.9950000000000001</v>
      </c>
      <c r="G89" s="9"/>
      <c r="H89" s="15">
        <v>43365</v>
      </c>
      <c r="I89" s="15">
        <v>43365</v>
      </c>
    </row>
    <row r="90" spans="1:9" x14ac:dyDescent="0.2">
      <c r="A90" s="2"/>
      <c r="B90" s="9">
        <v>81</v>
      </c>
      <c r="C90" s="9" t="s">
        <v>200</v>
      </c>
      <c r="D90" s="45" t="s">
        <v>524</v>
      </c>
      <c r="E90" s="9" t="s">
        <v>200</v>
      </c>
      <c r="F90" s="9"/>
      <c r="G90" s="9" t="s">
        <v>525</v>
      </c>
      <c r="H90" s="9"/>
      <c r="I90" s="9"/>
    </row>
    <row r="91" spans="1:9" x14ac:dyDescent="0.2">
      <c r="A91" s="2"/>
      <c r="B91" s="9">
        <v>82</v>
      </c>
      <c r="C91" s="9" t="s">
        <v>200</v>
      </c>
      <c r="D91" s="45" t="s">
        <v>528</v>
      </c>
      <c r="E91" s="9" t="s">
        <v>530</v>
      </c>
      <c r="F91" s="9"/>
      <c r="G91" s="9">
        <v>0</v>
      </c>
      <c r="H91" s="9"/>
      <c r="I91" s="9"/>
    </row>
    <row r="92" spans="1:9" x14ac:dyDescent="0.2">
      <c r="A92" s="2"/>
      <c r="B92" s="9">
        <v>83</v>
      </c>
      <c r="C92" s="9" t="s">
        <v>85</v>
      </c>
      <c r="D92" s="45" t="s">
        <v>533</v>
      </c>
      <c r="E92" s="28"/>
      <c r="F92" s="28"/>
      <c r="G92" s="28"/>
      <c r="H92" s="28"/>
      <c r="I92" s="28"/>
    </row>
    <row r="93" spans="1:9" x14ac:dyDescent="0.2">
      <c r="A93" s="2"/>
      <c r="B93" s="9">
        <v>84</v>
      </c>
      <c r="C93" s="9" t="s">
        <v>85</v>
      </c>
      <c r="D93" s="44" t="s">
        <v>86</v>
      </c>
      <c r="E93" s="9" t="s">
        <v>87</v>
      </c>
      <c r="F93" s="9">
        <v>173.94</v>
      </c>
      <c r="G93" s="9">
        <v>0</v>
      </c>
      <c r="H93" s="15">
        <v>42969</v>
      </c>
      <c r="I93" s="15">
        <v>43420</v>
      </c>
    </row>
    <row r="94" spans="1:9" x14ac:dyDescent="0.2">
      <c r="A94" s="2"/>
      <c r="B94" s="9">
        <v>85</v>
      </c>
      <c r="C94" s="9" t="s">
        <v>539</v>
      </c>
      <c r="D94" s="9" t="s">
        <v>541</v>
      </c>
      <c r="E94" s="9" t="s">
        <v>530</v>
      </c>
      <c r="F94" s="9"/>
      <c r="G94" s="9">
        <v>0</v>
      </c>
      <c r="H94" s="9"/>
      <c r="I94" s="9"/>
    </row>
    <row r="95" spans="1:9" x14ac:dyDescent="0.2">
      <c r="A95" s="2"/>
      <c r="B95" s="9">
        <v>86</v>
      </c>
      <c r="C95" s="9" t="s">
        <v>539</v>
      </c>
      <c r="D95" s="9" t="s">
        <v>543</v>
      </c>
      <c r="E95" s="28"/>
      <c r="F95" s="28"/>
      <c r="G95" s="28"/>
      <c r="H95" s="28"/>
      <c r="I95" s="28"/>
    </row>
    <row r="96" spans="1:9" x14ac:dyDescent="0.2">
      <c r="A96" s="2"/>
      <c r="B96" s="9">
        <v>87</v>
      </c>
      <c r="C96" s="9" t="s">
        <v>539</v>
      </c>
      <c r="D96" s="9" t="s">
        <v>546</v>
      </c>
      <c r="E96" s="9" t="s">
        <v>530</v>
      </c>
      <c r="F96" s="9"/>
      <c r="G96" s="9"/>
      <c r="H96" s="9"/>
      <c r="I96" s="9"/>
    </row>
    <row r="97" spans="1:9" x14ac:dyDescent="0.2">
      <c r="A97" s="2"/>
      <c r="B97" s="9">
        <v>88</v>
      </c>
      <c r="C97" s="9" t="s">
        <v>539</v>
      </c>
      <c r="D97" s="9" t="s">
        <v>548</v>
      </c>
      <c r="E97" s="28"/>
      <c r="F97" s="28"/>
      <c r="G97" s="28"/>
      <c r="H97" s="28"/>
      <c r="I97" s="28"/>
    </row>
    <row r="98" spans="1:9" x14ac:dyDescent="0.2">
      <c r="A98" s="2"/>
      <c r="B98" s="9">
        <v>89</v>
      </c>
      <c r="C98" s="9" t="s">
        <v>539</v>
      </c>
      <c r="D98" s="9" t="s">
        <v>549</v>
      </c>
      <c r="E98" s="9" t="s">
        <v>530</v>
      </c>
      <c r="F98" s="9"/>
      <c r="G98" s="9"/>
      <c r="H98" s="9"/>
      <c r="I98" s="9"/>
    </row>
    <row r="99" spans="1:9" x14ac:dyDescent="0.2">
      <c r="A99" s="2"/>
      <c r="B99" s="9">
        <v>90</v>
      </c>
      <c r="C99" s="9" t="s">
        <v>539</v>
      </c>
      <c r="D99" s="9" t="s">
        <v>550</v>
      </c>
      <c r="E99" s="28"/>
      <c r="F99" s="28"/>
      <c r="G99" s="28"/>
      <c r="H99" s="28"/>
      <c r="I99" s="28"/>
    </row>
    <row r="100" spans="1:9" x14ac:dyDescent="0.2">
      <c r="A100" s="2"/>
      <c r="B100" s="9">
        <v>91</v>
      </c>
      <c r="C100" s="9" t="s">
        <v>200</v>
      </c>
      <c r="D100" s="9" t="s">
        <v>554</v>
      </c>
      <c r="E100" s="9" t="s">
        <v>200</v>
      </c>
      <c r="F100" s="9">
        <v>9.9199999999999997E-2</v>
      </c>
      <c r="G100" s="9"/>
      <c r="H100" s="15">
        <v>43798</v>
      </c>
      <c r="I100" s="15">
        <v>43798</v>
      </c>
    </row>
    <row r="101" spans="1:9" x14ac:dyDescent="0.2">
      <c r="A101" s="2"/>
      <c r="B101" s="9">
        <v>92</v>
      </c>
      <c r="C101" s="9" t="s">
        <v>200</v>
      </c>
      <c r="D101" s="9" t="s">
        <v>555</v>
      </c>
      <c r="E101" s="9" t="s">
        <v>556</v>
      </c>
      <c r="F101" s="9"/>
      <c r="G101" s="9" t="s">
        <v>557</v>
      </c>
      <c r="H101" s="9"/>
      <c r="I101" s="9"/>
    </row>
    <row r="102" spans="1:9" x14ac:dyDescent="0.2">
      <c r="A102" s="2"/>
      <c r="B102" s="9">
        <v>93</v>
      </c>
      <c r="C102" s="9" t="s">
        <v>558</v>
      </c>
      <c r="D102" s="9" t="s">
        <v>559</v>
      </c>
      <c r="E102" s="28"/>
      <c r="F102" s="28"/>
      <c r="G102" s="28"/>
      <c r="H102" s="28"/>
      <c r="I102" s="28"/>
    </row>
    <row r="103" spans="1:9" x14ac:dyDescent="0.2">
      <c r="A103" s="2"/>
      <c r="B103" s="9">
        <v>94</v>
      </c>
      <c r="C103" s="9" t="s">
        <v>200</v>
      </c>
      <c r="D103" s="9" t="s">
        <v>560</v>
      </c>
      <c r="E103" s="9" t="s">
        <v>561</v>
      </c>
      <c r="F103" s="9"/>
      <c r="G103" s="9"/>
      <c r="H103" s="9"/>
      <c r="I103" s="9"/>
    </row>
    <row r="104" spans="1:9" x14ac:dyDescent="0.2">
      <c r="A104" s="2"/>
      <c r="B104" s="9">
        <v>95</v>
      </c>
      <c r="C104" s="9" t="s">
        <v>558</v>
      </c>
      <c r="D104" s="9" t="s">
        <v>562</v>
      </c>
      <c r="E104" s="28"/>
      <c r="F104" s="28"/>
      <c r="G104" s="28"/>
      <c r="H104" s="28"/>
      <c r="I104" s="28"/>
    </row>
    <row r="105" spans="1:9" x14ac:dyDescent="0.2">
      <c r="A105" s="2"/>
      <c r="B105" s="9">
        <v>96</v>
      </c>
      <c r="C105" s="9" t="s">
        <v>200</v>
      </c>
      <c r="D105" s="9" t="s">
        <v>563</v>
      </c>
      <c r="E105" s="9" t="s">
        <v>561</v>
      </c>
      <c r="F105" s="9"/>
      <c r="G105" s="9"/>
      <c r="H105" s="9"/>
      <c r="I105" s="9"/>
    </row>
    <row r="106" spans="1:9" x14ac:dyDescent="0.2">
      <c r="A106" s="2"/>
      <c r="B106" s="9">
        <v>97</v>
      </c>
      <c r="C106" s="9" t="s">
        <v>564</v>
      </c>
      <c r="D106" s="9" t="s">
        <v>565</v>
      </c>
      <c r="E106" s="28"/>
      <c r="F106" s="9"/>
      <c r="G106" s="28"/>
      <c r="H106" s="28"/>
      <c r="I106" s="28"/>
    </row>
    <row r="107" spans="1:9" x14ac:dyDescent="0.2">
      <c r="A107" s="2"/>
      <c r="B107" s="9">
        <v>98</v>
      </c>
      <c r="C107" s="9" t="s">
        <v>564</v>
      </c>
      <c r="D107" s="9" t="s">
        <v>566</v>
      </c>
      <c r="E107" s="9" t="s">
        <v>567</v>
      </c>
      <c r="F107" s="13">
        <v>515.54999999999995</v>
      </c>
      <c r="G107" s="9"/>
      <c r="H107" s="15">
        <v>43294</v>
      </c>
      <c r="I107" s="15">
        <v>43330</v>
      </c>
    </row>
    <row r="108" spans="1:9" x14ac:dyDescent="0.2">
      <c r="A108" s="2"/>
      <c r="B108" s="9">
        <v>99</v>
      </c>
      <c r="C108" s="9" t="s">
        <v>564</v>
      </c>
      <c r="D108" s="9" t="s">
        <v>568</v>
      </c>
      <c r="E108" s="9" t="s">
        <v>567</v>
      </c>
      <c r="F108" s="9">
        <v>242.91</v>
      </c>
      <c r="G108" s="9"/>
      <c r="H108" s="15">
        <v>43299</v>
      </c>
      <c r="I108" s="15">
        <v>43302</v>
      </c>
    </row>
    <row r="109" spans="1:9" x14ac:dyDescent="0.2">
      <c r="A109" s="2"/>
      <c r="B109" s="9">
        <v>100</v>
      </c>
      <c r="C109" s="9" t="s">
        <v>564</v>
      </c>
      <c r="D109" s="9" t="s">
        <v>569</v>
      </c>
      <c r="E109" s="9" t="s">
        <v>567</v>
      </c>
      <c r="F109" s="9">
        <v>256.29000000000002</v>
      </c>
      <c r="G109" s="9"/>
      <c r="H109" s="15">
        <v>43301</v>
      </c>
      <c r="I109" s="15">
        <v>43311</v>
      </c>
    </row>
    <row r="110" spans="1:9" x14ac:dyDescent="0.2">
      <c r="A110" s="2"/>
      <c r="B110" s="9">
        <v>101</v>
      </c>
      <c r="C110" s="9" t="s">
        <v>564</v>
      </c>
      <c r="D110" s="9" t="s">
        <v>570</v>
      </c>
      <c r="E110" s="9" t="s">
        <v>567</v>
      </c>
      <c r="F110" s="9">
        <v>62.594999999999999</v>
      </c>
      <c r="G110" s="9"/>
      <c r="H110" s="15">
        <v>43301</v>
      </c>
      <c r="I110" s="15">
        <v>43305</v>
      </c>
    </row>
    <row r="111" spans="1:9" x14ac:dyDescent="0.2">
      <c r="A111" s="2"/>
      <c r="B111" s="9">
        <v>102</v>
      </c>
      <c r="C111" s="9" t="s">
        <v>564</v>
      </c>
      <c r="D111" s="9" t="s">
        <v>571</v>
      </c>
      <c r="E111" s="9" t="s">
        <v>567</v>
      </c>
      <c r="F111" s="9">
        <v>323.92</v>
      </c>
      <c r="G111" s="9"/>
      <c r="H111" s="15">
        <v>43302</v>
      </c>
      <c r="I111" s="15">
        <v>43306</v>
      </c>
    </row>
    <row r="112" spans="1:9" x14ac:dyDescent="0.2">
      <c r="A112" s="2"/>
      <c r="B112" s="9">
        <v>103</v>
      </c>
      <c r="C112" s="9" t="s">
        <v>564</v>
      </c>
      <c r="D112" s="9" t="s">
        <v>572</v>
      </c>
      <c r="E112" s="9" t="s">
        <v>567</v>
      </c>
      <c r="F112" s="9">
        <v>426.51</v>
      </c>
      <c r="G112" s="9"/>
      <c r="H112" s="15">
        <v>43305</v>
      </c>
      <c r="I112" s="15">
        <v>43306</v>
      </c>
    </row>
    <row r="113" spans="1:9" x14ac:dyDescent="0.2">
      <c r="A113" s="2"/>
      <c r="B113" s="9">
        <v>104</v>
      </c>
      <c r="C113" s="9" t="s">
        <v>564</v>
      </c>
      <c r="D113" s="9" t="s">
        <v>573</v>
      </c>
      <c r="E113" s="9" t="s">
        <v>567</v>
      </c>
      <c r="F113" s="9">
        <v>713.06299999999999</v>
      </c>
      <c r="G113" s="9"/>
      <c r="H113" s="15">
        <v>43306</v>
      </c>
      <c r="I113" s="15">
        <v>43312</v>
      </c>
    </row>
    <row r="114" spans="1:9" x14ac:dyDescent="0.2">
      <c r="A114" s="2"/>
      <c r="B114" s="9">
        <v>105</v>
      </c>
      <c r="C114" s="9" t="s">
        <v>564</v>
      </c>
      <c r="D114" s="9" t="s">
        <v>574</v>
      </c>
      <c r="E114" s="9" t="s">
        <v>567</v>
      </c>
      <c r="F114" s="9">
        <v>223.06</v>
      </c>
      <c r="G114" s="9"/>
      <c r="H114" s="15">
        <v>43307</v>
      </c>
      <c r="I114" s="15">
        <v>43312</v>
      </c>
    </row>
    <row r="115" spans="1:9" x14ac:dyDescent="0.2">
      <c r="A115" s="2"/>
      <c r="B115" s="9">
        <v>106</v>
      </c>
      <c r="C115" s="9" t="s">
        <v>564</v>
      </c>
      <c r="D115" s="9" t="s">
        <v>575</v>
      </c>
      <c r="E115" s="9" t="s">
        <v>567</v>
      </c>
      <c r="F115" s="9">
        <v>228.38</v>
      </c>
      <c r="G115" s="9"/>
      <c r="H115" s="15">
        <v>43311</v>
      </c>
      <c r="I115" s="15">
        <v>43312</v>
      </c>
    </row>
    <row r="116" spans="1:9" x14ac:dyDescent="0.2">
      <c r="A116" s="2"/>
      <c r="B116" s="9">
        <v>107</v>
      </c>
      <c r="C116" s="9" t="s">
        <v>564</v>
      </c>
      <c r="D116" s="9" t="s">
        <v>576</v>
      </c>
      <c r="E116" s="9" t="s">
        <v>567</v>
      </c>
      <c r="F116" s="9">
        <v>605.38</v>
      </c>
      <c r="G116" s="9"/>
      <c r="H116" s="15">
        <v>43312</v>
      </c>
      <c r="I116" s="15">
        <v>43315</v>
      </c>
    </row>
    <row r="117" spans="1:9" x14ac:dyDescent="0.2">
      <c r="A117" s="2"/>
      <c r="B117" s="9">
        <v>108</v>
      </c>
      <c r="C117" s="9" t="s">
        <v>564</v>
      </c>
      <c r="D117" s="9" t="s">
        <v>577</v>
      </c>
      <c r="E117" s="9" t="s">
        <v>567</v>
      </c>
      <c r="F117" s="9">
        <v>184.93</v>
      </c>
      <c r="G117" s="9"/>
      <c r="H117" s="15">
        <v>43312</v>
      </c>
      <c r="I117" s="15">
        <v>43313</v>
      </c>
    </row>
    <row r="118" spans="1:9" x14ac:dyDescent="0.2">
      <c r="A118" s="2"/>
      <c r="B118" s="9">
        <v>109</v>
      </c>
      <c r="C118" s="9" t="s">
        <v>564</v>
      </c>
      <c r="D118" s="9" t="s">
        <v>578</v>
      </c>
      <c r="E118" s="9" t="s">
        <v>567</v>
      </c>
      <c r="F118" s="9">
        <v>112.47</v>
      </c>
      <c r="G118" s="9"/>
      <c r="H118" s="15">
        <v>43312</v>
      </c>
      <c r="I118" s="15">
        <v>43316</v>
      </c>
    </row>
    <row r="119" spans="1:9" x14ac:dyDescent="0.2">
      <c r="A119" s="2"/>
      <c r="B119" s="9">
        <v>110</v>
      </c>
      <c r="C119" s="9" t="s">
        <v>564</v>
      </c>
      <c r="D119" s="9" t="s">
        <v>579</v>
      </c>
      <c r="E119" s="9" t="s">
        <v>567</v>
      </c>
      <c r="F119" s="9">
        <v>252.85</v>
      </c>
      <c r="G119" s="9"/>
      <c r="H119" s="15">
        <v>43313</v>
      </c>
      <c r="I119" s="15">
        <v>43316</v>
      </c>
    </row>
    <row r="120" spans="1:9" x14ac:dyDescent="0.2">
      <c r="A120" s="2"/>
      <c r="B120" s="9">
        <v>111</v>
      </c>
      <c r="C120" s="9" t="s">
        <v>564</v>
      </c>
      <c r="D120" s="9" t="s">
        <v>580</v>
      </c>
      <c r="E120" s="9" t="s">
        <v>567</v>
      </c>
      <c r="F120" s="9">
        <v>16.55</v>
      </c>
      <c r="G120" s="9"/>
      <c r="H120" s="15">
        <v>43313</v>
      </c>
      <c r="I120" s="15">
        <v>43315</v>
      </c>
    </row>
    <row r="121" spans="1:9" x14ac:dyDescent="0.2">
      <c r="A121" s="2"/>
      <c r="B121" s="9">
        <v>112</v>
      </c>
      <c r="C121" s="9" t="s">
        <v>581</v>
      </c>
      <c r="D121" s="9" t="s">
        <v>582</v>
      </c>
      <c r="E121" s="9" t="s">
        <v>583</v>
      </c>
      <c r="F121" s="9">
        <v>4601</v>
      </c>
      <c r="G121" s="9"/>
      <c r="H121" s="15">
        <v>43296</v>
      </c>
      <c r="I121" s="15">
        <v>43306</v>
      </c>
    </row>
    <row r="122" spans="1:9" x14ac:dyDescent="0.2">
      <c r="A122" s="2"/>
      <c r="B122" s="9">
        <v>113</v>
      </c>
      <c r="C122" s="9" t="s">
        <v>584</v>
      </c>
      <c r="D122" s="9" t="s">
        <v>585</v>
      </c>
      <c r="E122" s="9" t="s">
        <v>586</v>
      </c>
      <c r="F122" s="9"/>
      <c r="G122" s="9"/>
      <c r="H122" s="9"/>
      <c r="I122" s="9"/>
    </row>
    <row r="123" spans="1:9" x14ac:dyDescent="0.2">
      <c r="B123" s="27"/>
      <c r="C123" s="27"/>
      <c r="D123" s="27"/>
      <c r="E123" s="27"/>
      <c r="F123" s="27"/>
      <c r="G123" s="52"/>
      <c r="H123" s="27"/>
      <c r="I123" s="27"/>
    </row>
    <row r="124" spans="1:9" x14ac:dyDescent="0.2">
      <c r="A124" s="5"/>
      <c r="B124" s="7" t="s">
        <v>587</v>
      </c>
      <c r="C124" s="7" t="s">
        <v>16</v>
      </c>
      <c r="D124" s="7" t="s">
        <v>588</v>
      </c>
      <c r="E124" s="7" t="s">
        <v>18</v>
      </c>
      <c r="F124" s="7" t="s">
        <v>20</v>
      </c>
      <c r="G124" s="7" t="s">
        <v>21</v>
      </c>
      <c r="H124" s="7" t="s">
        <v>22</v>
      </c>
      <c r="I124" s="7" t="s">
        <v>23</v>
      </c>
    </row>
    <row r="125" spans="1:9" x14ac:dyDescent="0.2">
      <c r="A125" s="2"/>
      <c r="B125" s="9">
        <v>1</v>
      </c>
      <c r="C125" s="28"/>
      <c r="D125" s="9" t="s">
        <v>589</v>
      </c>
      <c r="E125" s="9" t="s">
        <v>36</v>
      </c>
      <c r="F125" s="28"/>
      <c r="G125" s="9" t="s">
        <v>590</v>
      </c>
      <c r="H125" s="28"/>
      <c r="I125" s="28"/>
    </row>
    <row r="126" spans="1:9" x14ac:dyDescent="0.2">
      <c r="B126" s="28">
        <f t="shared" ref="B126:B157" si="0">B125+1</f>
        <v>2</v>
      </c>
      <c r="C126" s="28"/>
      <c r="D126" s="9" t="s">
        <v>591</v>
      </c>
      <c r="E126" s="9" t="s">
        <v>36</v>
      </c>
      <c r="F126" s="28"/>
      <c r="G126" s="9" t="s">
        <v>592</v>
      </c>
      <c r="H126" s="28"/>
      <c r="I126" s="28"/>
    </row>
    <row r="127" spans="1:9" x14ac:dyDescent="0.2">
      <c r="B127" s="28">
        <f t="shared" si="0"/>
        <v>3</v>
      </c>
      <c r="C127" s="28"/>
      <c r="D127" s="9" t="s">
        <v>593</v>
      </c>
      <c r="E127" s="9" t="s">
        <v>36</v>
      </c>
      <c r="F127" s="28"/>
      <c r="G127" s="9" t="s">
        <v>594</v>
      </c>
      <c r="H127" s="28"/>
      <c r="I127" s="28"/>
    </row>
    <row r="128" spans="1:9" x14ac:dyDescent="0.2">
      <c r="B128" s="28">
        <f t="shared" si="0"/>
        <v>4</v>
      </c>
      <c r="C128" s="28"/>
      <c r="D128" s="9" t="s">
        <v>595</v>
      </c>
      <c r="E128" s="9" t="s">
        <v>36</v>
      </c>
      <c r="F128" s="28"/>
      <c r="G128" s="9" t="s">
        <v>596</v>
      </c>
      <c r="H128" s="28"/>
      <c r="I128" s="28"/>
    </row>
    <row r="129" spans="2:9" x14ac:dyDescent="0.2">
      <c r="B129" s="28">
        <f t="shared" si="0"/>
        <v>5</v>
      </c>
      <c r="C129" s="28"/>
      <c r="D129" s="9" t="s">
        <v>597</v>
      </c>
      <c r="E129" s="9" t="s">
        <v>36</v>
      </c>
      <c r="F129" s="28"/>
      <c r="G129" s="9" t="s">
        <v>596</v>
      </c>
      <c r="H129" s="28"/>
      <c r="I129" s="28"/>
    </row>
    <row r="130" spans="2:9" x14ac:dyDescent="0.2">
      <c r="B130" s="28">
        <f t="shared" si="0"/>
        <v>6</v>
      </c>
      <c r="C130" s="28"/>
      <c r="D130" s="9" t="s">
        <v>598</v>
      </c>
      <c r="E130" s="9" t="s">
        <v>36</v>
      </c>
      <c r="F130" s="28"/>
      <c r="G130" s="9" t="s">
        <v>596</v>
      </c>
      <c r="H130" s="28"/>
      <c r="I130" s="28"/>
    </row>
    <row r="131" spans="2:9" x14ac:dyDescent="0.2">
      <c r="B131" s="28">
        <f t="shared" si="0"/>
        <v>7</v>
      </c>
      <c r="C131" s="28"/>
      <c r="D131" s="9" t="s">
        <v>599</v>
      </c>
      <c r="E131" s="9" t="s">
        <v>36</v>
      </c>
      <c r="F131" s="28"/>
      <c r="G131" s="28"/>
      <c r="H131" s="28"/>
      <c r="I131" s="28"/>
    </row>
    <row r="132" spans="2:9" x14ac:dyDescent="0.2">
      <c r="B132" s="28">
        <f t="shared" si="0"/>
        <v>8</v>
      </c>
      <c r="C132" s="28"/>
      <c r="D132" s="9" t="s">
        <v>600</v>
      </c>
      <c r="E132" s="9" t="s">
        <v>36</v>
      </c>
      <c r="F132" s="28"/>
      <c r="G132" s="9" t="s">
        <v>596</v>
      </c>
      <c r="H132" s="28"/>
      <c r="I132" s="28"/>
    </row>
    <row r="133" spans="2:9" x14ac:dyDescent="0.2">
      <c r="B133" s="28">
        <f t="shared" si="0"/>
        <v>9</v>
      </c>
      <c r="C133" s="28"/>
      <c r="D133" s="9" t="s">
        <v>601</v>
      </c>
      <c r="E133" s="9" t="s">
        <v>36</v>
      </c>
      <c r="F133" s="28"/>
      <c r="G133" s="9" t="s">
        <v>596</v>
      </c>
      <c r="H133" s="28"/>
      <c r="I133" s="28"/>
    </row>
    <row r="134" spans="2:9" x14ac:dyDescent="0.2">
      <c r="B134" s="28">
        <f t="shared" si="0"/>
        <v>10</v>
      </c>
      <c r="C134" s="28"/>
      <c r="D134" s="9" t="s">
        <v>602</v>
      </c>
      <c r="E134" s="9" t="s">
        <v>36</v>
      </c>
      <c r="F134" s="28"/>
      <c r="G134" s="9" t="s">
        <v>603</v>
      </c>
      <c r="H134" s="28"/>
      <c r="I134" s="28"/>
    </row>
    <row r="135" spans="2:9" x14ac:dyDescent="0.2">
      <c r="B135" s="28">
        <f t="shared" si="0"/>
        <v>11</v>
      </c>
      <c r="C135" s="28"/>
      <c r="D135" s="9" t="s">
        <v>604</v>
      </c>
      <c r="E135" s="9" t="s">
        <v>36</v>
      </c>
      <c r="F135" s="28"/>
      <c r="G135" s="9" t="s">
        <v>596</v>
      </c>
      <c r="H135" s="28"/>
      <c r="I135" s="28"/>
    </row>
    <row r="136" spans="2:9" x14ac:dyDescent="0.2">
      <c r="B136" s="28">
        <f t="shared" si="0"/>
        <v>12</v>
      </c>
      <c r="C136" s="28"/>
      <c r="D136" s="9" t="s">
        <v>605</v>
      </c>
      <c r="E136" s="9" t="s">
        <v>36</v>
      </c>
      <c r="F136" s="28"/>
      <c r="G136" s="9" t="s">
        <v>596</v>
      </c>
      <c r="H136" s="28"/>
      <c r="I136" s="28"/>
    </row>
    <row r="137" spans="2:9" x14ac:dyDescent="0.2">
      <c r="B137" s="28">
        <f t="shared" si="0"/>
        <v>13</v>
      </c>
      <c r="C137" s="28"/>
      <c r="D137" s="9" t="s">
        <v>606</v>
      </c>
      <c r="E137" s="9" t="s">
        <v>36</v>
      </c>
      <c r="F137" s="28"/>
      <c r="G137" s="9" t="s">
        <v>596</v>
      </c>
      <c r="H137" s="28"/>
      <c r="I137" s="28"/>
    </row>
    <row r="138" spans="2:9" x14ac:dyDescent="0.2">
      <c r="B138" s="28">
        <f t="shared" si="0"/>
        <v>14</v>
      </c>
      <c r="C138" s="28"/>
      <c r="D138" s="9" t="s">
        <v>607</v>
      </c>
      <c r="E138" s="9" t="s">
        <v>36</v>
      </c>
      <c r="F138" s="28"/>
      <c r="G138" s="9" t="s">
        <v>596</v>
      </c>
      <c r="H138" s="28"/>
      <c r="I138" s="28"/>
    </row>
    <row r="139" spans="2:9" x14ac:dyDescent="0.2">
      <c r="B139" s="28">
        <f t="shared" si="0"/>
        <v>15</v>
      </c>
      <c r="C139" s="28"/>
      <c r="D139" s="9" t="s">
        <v>608</v>
      </c>
      <c r="E139" s="9" t="s">
        <v>36</v>
      </c>
      <c r="F139" s="28"/>
      <c r="G139" s="28"/>
      <c r="H139" s="28"/>
      <c r="I139" s="28"/>
    </row>
    <row r="140" spans="2:9" x14ac:dyDescent="0.2">
      <c r="B140" s="28">
        <f t="shared" si="0"/>
        <v>16</v>
      </c>
      <c r="C140" s="28"/>
      <c r="D140" s="9" t="s">
        <v>609</v>
      </c>
      <c r="E140" s="9" t="s">
        <v>36</v>
      </c>
      <c r="F140" s="28"/>
      <c r="G140" s="9" t="s">
        <v>596</v>
      </c>
      <c r="H140" s="28"/>
      <c r="I140" s="28"/>
    </row>
    <row r="141" spans="2:9" x14ac:dyDescent="0.2">
      <c r="B141" s="28">
        <f t="shared" si="0"/>
        <v>17</v>
      </c>
      <c r="C141" s="28"/>
      <c r="D141" s="9" t="s">
        <v>610</v>
      </c>
      <c r="E141" s="9" t="s">
        <v>36</v>
      </c>
      <c r="F141" s="28"/>
      <c r="G141" s="9" t="s">
        <v>596</v>
      </c>
      <c r="H141" s="28"/>
      <c r="I141" s="28"/>
    </row>
    <row r="142" spans="2:9" x14ac:dyDescent="0.2">
      <c r="B142" s="28">
        <f t="shared" si="0"/>
        <v>18</v>
      </c>
      <c r="C142" s="28"/>
      <c r="D142" s="9" t="s">
        <v>611</v>
      </c>
      <c r="E142" s="9" t="s">
        <v>36</v>
      </c>
      <c r="F142" s="28"/>
      <c r="G142" s="9" t="s">
        <v>596</v>
      </c>
      <c r="H142" s="28"/>
      <c r="I142" s="28"/>
    </row>
    <row r="143" spans="2:9" x14ac:dyDescent="0.2">
      <c r="B143" s="28">
        <f t="shared" si="0"/>
        <v>19</v>
      </c>
      <c r="C143" s="28"/>
      <c r="D143" s="9" t="s">
        <v>612</v>
      </c>
      <c r="E143" s="9" t="s">
        <v>36</v>
      </c>
      <c r="F143" s="28"/>
      <c r="G143" s="9" t="s">
        <v>613</v>
      </c>
      <c r="H143" s="28"/>
      <c r="I143" s="28"/>
    </row>
    <row r="144" spans="2:9" x14ac:dyDescent="0.2">
      <c r="B144" s="28">
        <f t="shared" si="0"/>
        <v>20</v>
      </c>
      <c r="C144" s="28"/>
      <c r="D144" s="9" t="s">
        <v>614</v>
      </c>
      <c r="E144" s="9" t="s">
        <v>36</v>
      </c>
      <c r="F144" s="28"/>
      <c r="G144" s="9" t="s">
        <v>615</v>
      </c>
      <c r="H144" s="28"/>
      <c r="I144" s="28"/>
    </row>
    <row r="145" spans="2:9" x14ac:dyDescent="0.2">
      <c r="B145" s="28">
        <f t="shared" si="0"/>
        <v>21</v>
      </c>
      <c r="C145" s="28"/>
      <c r="D145" s="9" t="s">
        <v>616</v>
      </c>
      <c r="E145" s="9" t="s">
        <v>36</v>
      </c>
      <c r="F145" s="28"/>
      <c r="G145" s="9" t="s">
        <v>617</v>
      </c>
      <c r="H145" s="28"/>
      <c r="I145" s="28"/>
    </row>
    <row r="146" spans="2:9" x14ac:dyDescent="0.2">
      <c r="B146" s="28">
        <f t="shared" si="0"/>
        <v>22</v>
      </c>
      <c r="C146" s="28"/>
      <c r="D146" s="9" t="s">
        <v>618</v>
      </c>
      <c r="E146" s="9" t="s">
        <v>36</v>
      </c>
      <c r="F146" s="28"/>
      <c r="G146" s="9" t="s">
        <v>619</v>
      </c>
      <c r="H146" s="28"/>
      <c r="I146" s="28"/>
    </row>
    <row r="147" spans="2:9" x14ac:dyDescent="0.2">
      <c r="B147" s="28">
        <f t="shared" si="0"/>
        <v>23</v>
      </c>
      <c r="C147" s="28"/>
      <c r="D147" s="9" t="s">
        <v>620</v>
      </c>
      <c r="E147" s="9" t="s">
        <v>36</v>
      </c>
      <c r="F147" s="28"/>
      <c r="G147" s="9" t="s">
        <v>621</v>
      </c>
      <c r="H147" s="28"/>
      <c r="I147" s="28"/>
    </row>
    <row r="148" spans="2:9" x14ac:dyDescent="0.2">
      <c r="B148" s="28">
        <f t="shared" si="0"/>
        <v>24</v>
      </c>
      <c r="C148" s="28"/>
      <c r="D148" s="9" t="s">
        <v>622</v>
      </c>
      <c r="E148" s="9" t="s">
        <v>36</v>
      </c>
      <c r="F148" s="28"/>
      <c r="G148" s="9" t="s">
        <v>621</v>
      </c>
      <c r="H148" s="28"/>
      <c r="I148" s="28"/>
    </row>
    <row r="149" spans="2:9" x14ac:dyDescent="0.2">
      <c r="B149" s="28">
        <f t="shared" si="0"/>
        <v>25</v>
      </c>
      <c r="C149" s="28"/>
      <c r="D149" s="9" t="s">
        <v>623</v>
      </c>
      <c r="E149" s="9" t="s">
        <v>36</v>
      </c>
      <c r="F149" s="28"/>
      <c r="G149" s="9" t="s">
        <v>624</v>
      </c>
      <c r="H149" s="28"/>
      <c r="I149" s="28"/>
    </row>
    <row r="150" spans="2:9" x14ac:dyDescent="0.2">
      <c r="B150" s="28">
        <f t="shared" si="0"/>
        <v>26</v>
      </c>
      <c r="C150" s="28"/>
      <c r="D150" s="9" t="s">
        <v>625</v>
      </c>
      <c r="E150" s="9" t="s">
        <v>36</v>
      </c>
      <c r="F150" s="28"/>
      <c r="G150" s="9" t="s">
        <v>619</v>
      </c>
      <c r="H150" s="28"/>
      <c r="I150" s="28"/>
    </row>
    <row r="151" spans="2:9" x14ac:dyDescent="0.2">
      <c r="B151" s="28">
        <f t="shared" si="0"/>
        <v>27</v>
      </c>
      <c r="C151" s="9" t="s">
        <v>47</v>
      </c>
      <c r="D151" s="9" t="s">
        <v>626</v>
      </c>
      <c r="E151" s="9" t="s">
        <v>627</v>
      </c>
      <c r="F151" s="28"/>
      <c r="G151" s="9">
        <v>0</v>
      </c>
      <c r="H151" s="28"/>
      <c r="I151" s="28"/>
    </row>
    <row r="152" spans="2:9" x14ac:dyDescent="0.2">
      <c r="B152" s="28">
        <f t="shared" si="0"/>
        <v>28</v>
      </c>
      <c r="C152" s="9" t="s">
        <v>564</v>
      </c>
      <c r="D152" s="9" t="s">
        <v>628</v>
      </c>
      <c r="E152" s="9" t="s">
        <v>561</v>
      </c>
      <c r="F152" s="28"/>
      <c r="G152" s="9" t="s">
        <v>629</v>
      </c>
      <c r="H152" s="28"/>
      <c r="I152" s="28"/>
    </row>
    <row r="153" spans="2:9" x14ac:dyDescent="0.2">
      <c r="B153" s="28">
        <f t="shared" si="0"/>
        <v>29</v>
      </c>
      <c r="C153" s="9" t="s">
        <v>564</v>
      </c>
      <c r="D153" s="9" t="s">
        <v>630</v>
      </c>
      <c r="E153" s="9" t="s">
        <v>561</v>
      </c>
      <c r="F153" s="28"/>
      <c r="G153" s="9" t="s">
        <v>629</v>
      </c>
      <c r="H153" s="28"/>
      <c r="I153" s="28"/>
    </row>
    <row r="154" spans="2:9" x14ac:dyDescent="0.2">
      <c r="B154" s="28">
        <f t="shared" si="0"/>
        <v>30</v>
      </c>
      <c r="C154" s="9" t="s">
        <v>564</v>
      </c>
      <c r="D154" s="9" t="s">
        <v>631</v>
      </c>
      <c r="E154" s="9" t="s">
        <v>561</v>
      </c>
      <c r="F154" s="28"/>
      <c r="G154" s="9" t="s">
        <v>632</v>
      </c>
      <c r="H154" s="28"/>
      <c r="I154" s="28"/>
    </row>
    <row r="155" spans="2:9" x14ac:dyDescent="0.2">
      <c r="B155" s="28">
        <f t="shared" si="0"/>
        <v>31</v>
      </c>
      <c r="C155" s="9" t="s">
        <v>564</v>
      </c>
      <c r="D155" s="9" t="s">
        <v>633</v>
      </c>
      <c r="E155" s="9" t="s">
        <v>634</v>
      </c>
      <c r="F155" s="9">
        <v>2E-3</v>
      </c>
      <c r="G155" s="28"/>
      <c r="H155" s="15">
        <v>43713</v>
      </c>
      <c r="I155" s="15">
        <v>43713</v>
      </c>
    </row>
    <row r="156" spans="2:9" x14ac:dyDescent="0.2">
      <c r="B156" s="28">
        <f t="shared" si="0"/>
        <v>32</v>
      </c>
      <c r="C156" s="9" t="s">
        <v>200</v>
      </c>
      <c r="D156" s="9" t="s">
        <v>635</v>
      </c>
      <c r="E156" s="9" t="s">
        <v>636</v>
      </c>
      <c r="F156" s="9">
        <v>0.80900000000000005</v>
      </c>
      <c r="G156" s="28"/>
      <c r="H156" s="15">
        <v>43703</v>
      </c>
      <c r="I156" s="15">
        <v>43711</v>
      </c>
    </row>
    <row r="157" spans="2:9" x14ac:dyDescent="0.2">
      <c r="B157" s="28">
        <f t="shared" si="0"/>
        <v>33</v>
      </c>
      <c r="C157" s="9" t="s">
        <v>200</v>
      </c>
      <c r="D157" s="9" t="s">
        <v>637</v>
      </c>
      <c r="E157" s="9" t="s">
        <v>638</v>
      </c>
      <c r="F157" s="9">
        <v>8.2000000000000003E-2</v>
      </c>
      <c r="G157" s="28"/>
      <c r="H157" s="15">
        <v>43689</v>
      </c>
      <c r="I157" s="15">
        <v>43691</v>
      </c>
    </row>
    <row r="158" spans="2:9" x14ac:dyDescent="0.2">
      <c r="B158" s="27"/>
      <c r="C158" s="27"/>
      <c r="D158" s="27"/>
      <c r="E158" s="27"/>
      <c r="F158" s="27"/>
      <c r="G158" s="27"/>
      <c r="H158" s="27"/>
      <c r="I158" s="27"/>
    </row>
    <row r="159" spans="2:9" x14ac:dyDescent="0.2">
      <c r="B159" s="27"/>
      <c r="C159" s="27"/>
      <c r="D159" s="27"/>
      <c r="E159" s="13"/>
      <c r="F159" s="27"/>
      <c r="G159" s="27"/>
      <c r="H159" s="27"/>
      <c r="I159" s="27"/>
    </row>
    <row r="160" spans="2:9" x14ac:dyDescent="0.2">
      <c r="B160" s="27"/>
      <c r="C160" s="27"/>
      <c r="D160" s="27"/>
      <c r="E160" s="27"/>
      <c r="F160" s="27"/>
      <c r="G160" s="27"/>
      <c r="H160" s="27"/>
      <c r="I160" s="27"/>
    </row>
    <row r="161" spans="2:9" x14ac:dyDescent="0.2">
      <c r="B161" s="27"/>
      <c r="C161" s="27"/>
      <c r="D161" s="27"/>
      <c r="E161" s="27"/>
      <c r="F161" s="27"/>
      <c r="G161" s="27"/>
      <c r="H161" s="27"/>
      <c r="I161" s="27"/>
    </row>
    <row r="162" spans="2:9" x14ac:dyDescent="0.2">
      <c r="B162" s="27"/>
      <c r="C162" s="27"/>
      <c r="D162" s="27"/>
      <c r="E162" s="27"/>
      <c r="F162" s="27"/>
      <c r="G162" s="27"/>
      <c r="H162" s="27"/>
      <c r="I162" s="27"/>
    </row>
    <row r="163" spans="2:9" x14ac:dyDescent="0.2">
      <c r="B163" s="27"/>
      <c r="C163" s="27"/>
      <c r="D163" s="27"/>
      <c r="E163" s="27"/>
      <c r="F163" s="27"/>
      <c r="G163" s="27"/>
      <c r="H163" s="27"/>
      <c r="I163" s="27"/>
    </row>
    <row r="164" spans="2:9" x14ac:dyDescent="0.2">
      <c r="B164" s="27"/>
      <c r="C164" s="27"/>
      <c r="D164" s="27"/>
      <c r="E164" s="27"/>
      <c r="F164" s="27"/>
      <c r="G164" s="27"/>
      <c r="H164" s="27"/>
      <c r="I164" s="27"/>
    </row>
    <row r="165" spans="2:9" x14ac:dyDescent="0.2">
      <c r="B165" s="27"/>
      <c r="C165" s="27"/>
      <c r="D165" s="27"/>
      <c r="E165" s="27"/>
      <c r="F165" s="27"/>
      <c r="G165" s="27"/>
      <c r="H165" s="27"/>
      <c r="I165" s="27"/>
    </row>
    <row r="166" spans="2:9" x14ac:dyDescent="0.2">
      <c r="B166" s="27"/>
      <c r="C166" s="27"/>
      <c r="D166" s="27"/>
      <c r="E166" s="27"/>
      <c r="F166" s="27"/>
      <c r="G166" s="27"/>
      <c r="H166" s="27"/>
      <c r="I166" s="27"/>
    </row>
    <row r="167" spans="2:9" x14ac:dyDescent="0.2">
      <c r="B167" s="27"/>
      <c r="C167" s="27"/>
      <c r="D167" s="27"/>
      <c r="E167" s="27"/>
      <c r="F167" s="27"/>
      <c r="G167" s="27"/>
      <c r="H167" s="27"/>
      <c r="I167" s="27"/>
    </row>
    <row r="168" spans="2:9" x14ac:dyDescent="0.2">
      <c r="B168" s="27"/>
      <c r="C168" s="27"/>
      <c r="D168" s="27"/>
      <c r="E168" s="27"/>
      <c r="F168" s="27"/>
      <c r="G168" s="27"/>
      <c r="H168" s="27"/>
      <c r="I168" s="27"/>
    </row>
    <row r="169" spans="2:9" x14ac:dyDescent="0.2">
      <c r="B169" s="27"/>
      <c r="C169" s="27"/>
      <c r="D169" s="27"/>
      <c r="E169" s="27"/>
      <c r="F169" s="27"/>
      <c r="G169" s="27"/>
      <c r="H169" s="27"/>
      <c r="I169" s="27"/>
    </row>
    <row r="170" spans="2:9" x14ac:dyDescent="0.2">
      <c r="B170" s="27"/>
      <c r="C170" s="27"/>
      <c r="D170" s="27"/>
      <c r="E170" s="27"/>
      <c r="F170" s="27"/>
      <c r="G170" s="27"/>
      <c r="H170" s="27"/>
      <c r="I170" s="27"/>
    </row>
    <row r="171" spans="2:9" x14ac:dyDescent="0.2">
      <c r="B171" s="27"/>
      <c r="C171" s="27"/>
      <c r="D171" s="27"/>
      <c r="E171" s="27"/>
      <c r="F171" s="27"/>
      <c r="G171" s="27"/>
      <c r="H171" s="27"/>
      <c r="I171" s="27"/>
    </row>
    <row r="172" spans="2:9" x14ac:dyDescent="0.2">
      <c r="B172" s="27"/>
      <c r="C172" s="27"/>
      <c r="D172" s="27"/>
      <c r="E172" s="27"/>
      <c r="F172" s="27"/>
      <c r="G172" s="27"/>
      <c r="H172" s="27"/>
      <c r="I172" s="27"/>
    </row>
    <row r="173" spans="2:9" x14ac:dyDescent="0.2">
      <c r="B173" s="27"/>
      <c r="C173" s="27"/>
      <c r="D173" s="27"/>
      <c r="E173" s="27"/>
      <c r="F173" s="27"/>
      <c r="G173" s="27"/>
      <c r="H173" s="27"/>
      <c r="I173" s="27"/>
    </row>
    <row r="174" spans="2:9" x14ac:dyDescent="0.2">
      <c r="B174" s="27"/>
      <c r="C174" s="27"/>
      <c r="D174" s="27"/>
      <c r="E174" s="27"/>
      <c r="F174" s="27"/>
      <c r="G174" s="27"/>
      <c r="H174" s="27"/>
      <c r="I174" s="27"/>
    </row>
    <row r="175" spans="2:9" x14ac:dyDescent="0.2">
      <c r="B175" s="27"/>
      <c r="C175" s="27"/>
      <c r="D175" s="27"/>
      <c r="E175" s="27"/>
      <c r="F175" s="27"/>
      <c r="G175" s="27"/>
      <c r="H175" s="27"/>
      <c r="I175" s="27"/>
    </row>
    <row r="176" spans="2:9" x14ac:dyDescent="0.2">
      <c r="B176" s="27"/>
      <c r="C176" s="27"/>
      <c r="D176" s="27"/>
      <c r="E176" s="27"/>
      <c r="F176" s="27"/>
      <c r="G176" s="27"/>
      <c r="H176" s="27"/>
      <c r="I176" s="27"/>
    </row>
    <row r="177" spans="2:9" x14ac:dyDescent="0.2">
      <c r="B177" s="27"/>
      <c r="C177" s="27"/>
      <c r="D177" s="27"/>
      <c r="E177" s="27"/>
      <c r="F177" s="27"/>
      <c r="G177" s="27"/>
      <c r="H177" s="27"/>
      <c r="I177" s="27"/>
    </row>
    <row r="178" spans="2:9" x14ac:dyDescent="0.2">
      <c r="B178" s="27"/>
      <c r="C178" s="27"/>
      <c r="D178" s="27"/>
      <c r="E178" s="27"/>
      <c r="F178" s="27"/>
      <c r="G178" s="27"/>
      <c r="H178" s="27"/>
      <c r="I178" s="27"/>
    </row>
  </sheetData>
  <mergeCells count="1">
    <mergeCell ref="B1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50"/>
  <sheetViews>
    <sheetView zoomScale="85" zoomScaleNormal="85" workbookViewId="0">
      <selection activeCell="D8" sqref="D8"/>
    </sheetView>
  </sheetViews>
  <sheetFormatPr defaultColWidth="14.42578125" defaultRowHeight="15.75" customHeight="1" x14ac:dyDescent="0.2"/>
  <cols>
    <col min="1" max="1" width="7.7109375" customWidth="1"/>
    <col min="2" max="2" width="27.140625" customWidth="1"/>
    <col min="3" max="3" width="29.140625" customWidth="1"/>
    <col min="4" max="4" width="49.5703125" customWidth="1"/>
    <col min="5" max="5" width="61.5703125" customWidth="1"/>
  </cols>
  <sheetData>
    <row r="1" spans="1:9" x14ac:dyDescent="0.2">
      <c r="B1" s="49" t="s">
        <v>1</v>
      </c>
      <c r="C1" s="50"/>
      <c r="D1" s="50"/>
      <c r="E1" s="50"/>
      <c r="F1" s="1"/>
      <c r="G1" s="1"/>
      <c r="H1" s="1"/>
      <c r="I1" s="1"/>
    </row>
    <row r="2" spans="1:9" x14ac:dyDescent="0.2">
      <c r="B2" s="50"/>
      <c r="C2" s="50"/>
      <c r="D2" s="50"/>
      <c r="E2" s="50"/>
      <c r="F2" s="1"/>
      <c r="G2" s="1"/>
      <c r="H2" s="1"/>
      <c r="I2" s="1"/>
    </row>
    <row r="3" spans="1:9" x14ac:dyDescent="0.2">
      <c r="B3" s="50"/>
      <c r="C3" s="50"/>
      <c r="D3" s="50"/>
      <c r="E3" s="50"/>
      <c r="F3" s="1"/>
      <c r="G3" s="1"/>
      <c r="H3" s="1"/>
      <c r="I3" s="1"/>
    </row>
    <row r="4" spans="1:9" x14ac:dyDescent="0.2">
      <c r="B4" s="50"/>
      <c r="C4" s="50"/>
      <c r="D4" s="50"/>
      <c r="E4" s="50"/>
      <c r="F4" s="1"/>
      <c r="G4" s="1"/>
      <c r="H4" s="1"/>
      <c r="I4" s="1"/>
    </row>
    <row r="5" spans="1:9" x14ac:dyDescent="0.2">
      <c r="B5" s="2" t="s">
        <v>3</v>
      </c>
    </row>
    <row r="6" spans="1:9" x14ac:dyDescent="0.2">
      <c r="B6" s="3" t="s">
        <v>4</v>
      </c>
    </row>
    <row r="7" spans="1:9" x14ac:dyDescent="0.2">
      <c r="B7" s="2" t="s">
        <v>6</v>
      </c>
    </row>
    <row r="8" spans="1:9" x14ac:dyDescent="0.2">
      <c r="E8" s="2"/>
    </row>
    <row r="9" spans="1:9" x14ac:dyDescent="0.2">
      <c r="A9" s="5"/>
      <c r="B9" s="7" t="s">
        <v>11</v>
      </c>
      <c r="C9" s="7" t="s">
        <v>16</v>
      </c>
      <c r="D9" s="7" t="s">
        <v>17</v>
      </c>
      <c r="E9" s="7" t="s">
        <v>18</v>
      </c>
    </row>
    <row r="10" spans="1:9" x14ac:dyDescent="0.2">
      <c r="A10" s="2"/>
      <c r="B10" s="9">
        <v>55</v>
      </c>
      <c r="C10" s="9" t="s">
        <v>24</v>
      </c>
      <c r="D10" s="11" t="s">
        <v>25</v>
      </c>
      <c r="E10" s="9" t="s">
        <v>31</v>
      </c>
    </row>
    <row r="11" spans="1:9" x14ac:dyDescent="0.2">
      <c r="A11" s="2"/>
      <c r="B11" s="9">
        <v>57</v>
      </c>
      <c r="C11" s="9" t="s">
        <v>24</v>
      </c>
      <c r="D11" s="11" t="s">
        <v>33</v>
      </c>
      <c r="E11" s="9" t="s">
        <v>31</v>
      </c>
    </row>
    <row r="12" spans="1:9" x14ac:dyDescent="0.2">
      <c r="A12" s="2"/>
      <c r="B12" s="9">
        <v>58</v>
      </c>
      <c r="C12" s="9" t="s">
        <v>24</v>
      </c>
      <c r="D12" s="11" t="s">
        <v>34</v>
      </c>
      <c r="E12" s="9" t="s">
        <v>36</v>
      </c>
    </row>
    <row r="13" spans="1:9" x14ac:dyDescent="0.2">
      <c r="A13" s="2"/>
      <c r="B13" s="9">
        <v>59</v>
      </c>
      <c r="C13" s="9" t="s">
        <v>24</v>
      </c>
      <c r="D13" s="11" t="s">
        <v>39</v>
      </c>
      <c r="E13" s="9" t="s">
        <v>31</v>
      </c>
    </row>
    <row r="14" spans="1:9" x14ac:dyDescent="0.2">
      <c r="A14" s="2"/>
      <c r="B14" s="9">
        <v>60</v>
      </c>
      <c r="C14" s="9" t="s">
        <v>24</v>
      </c>
      <c r="D14" s="11" t="s">
        <v>43</v>
      </c>
      <c r="E14" s="9" t="s">
        <v>31</v>
      </c>
    </row>
    <row r="15" spans="1:9" x14ac:dyDescent="0.2">
      <c r="A15" s="2"/>
      <c r="B15" s="9">
        <v>61</v>
      </c>
      <c r="C15" s="9" t="s">
        <v>24</v>
      </c>
      <c r="D15" s="11" t="s">
        <v>46</v>
      </c>
      <c r="E15" s="9" t="s">
        <v>31</v>
      </c>
    </row>
    <row r="16" spans="1:9" x14ac:dyDescent="0.2">
      <c r="A16" s="2"/>
      <c r="B16" s="9">
        <v>65</v>
      </c>
      <c r="C16" s="9" t="s">
        <v>47</v>
      </c>
      <c r="D16" s="11" t="s">
        <v>48</v>
      </c>
      <c r="E16" s="9" t="s">
        <v>49</v>
      </c>
    </row>
    <row r="17" spans="1:5" x14ac:dyDescent="0.2">
      <c r="A17" s="2"/>
      <c r="B17" s="9">
        <v>68</v>
      </c>
      <c r="C17" s="9" t="s">
        <v>47</v>
      </c>
      <c r="D17" s="11" t="s">
        <v>50</v>
      </c>
      <c r="E17" s="9" t="s">
        <v>49</v>
      </c>
    </row>
    <row r="18" spans="1:5" x14ac:dyDescent="0.2">
      <c r="A18" s="2"/>
      <c r="B18" s="9">
        <v>69</v>
      </c>
      <c r="C18" s="9" t="s">
        <v>47</v>
      </c>
      <c r="D18" s="11" t="s">
        <v>51</v>
      </c>
      <c r="E18" s="9" t="s">
        <v>49</v>
      </c>
    </row>
    <row r="19" spans="1:5" x14ac:dyDescent="0.2">
      <c r="A19" s="2"/>
      <c r="B19" s="9">
        <v>71</v>
      </c>
      <c r="C19" s="9" t="s">
        <v>55</v>
      </c>
      <c r="D19" s="11" t="s">
        <v>56</v>
      </c>
      <c r="E19" s="9" t="s">
        <v>57</v>
      </c>
    </row>
    <row r="20" spans="1:5" x14ac:dyDescent="0.2">
      <c r="A20" s="2"/>
      <c r="B20" s="9">
        <v>72</v>
      </c>
      <c r="C20" s="9" t="s">
        <v>55</v>
      </c>
      <c r="D20" s="11" t="s">
        <v>59</v>
      </c>
      <c r="E20" s="9" t="s">
        <v>57</v>
      </c>
    </row>
    <row r="21" spans="1:5" x14ac:dyDescent="0.2">
      <c r="A21" s="2"/>
      <c r="B21" s="9">
        <v>73</v>
      </c>
      <c r="C21" s="9" t="s">
        <v>55</v>
      </c>
      <c r="D21" s="11" t="s">
        <v>60</v>
      </c>
      <c r="E21" s="9" t="s">
        <v>57</v>
      </c>
    </row>
    <row r="22" spans="1:5" x14ac:dyDescent="0.2">
      <c r="A22" s="2"/>
      <c r="B22" s="9">
        <v>74</v>
      </c>
      <c r="C22" s="9" t="s">
        <v>55</v>
      </c>
      <c r="D22" s="11" t="s">
        <v>65</v>
      </c>
      <c r="E22" s="9" t="s">
        <v>57</v>
      </c>
    </row>
    <row r="23" spans="1:5" x14ac:dyDescent="0.2">
      <c r="A23" s="2"/>
      <c r="B23" s="9">
        <v>75</v>
      </c>
      <c r="C23" s="9" t="s">
        <v>55</v>
      </c>
      <c r="D23" s="11" t="s">
        <v>67</v>
      </c>
      <c r="E23" s="9" t="s">
        <v>57</v>
      </c>
    </row>
    <row r="24" spans="1:5" x14ac:dyDescent="0.2">
      <c r="A24" s="2"/>
      <c r="B24" s="9">
        <v>76</v>
      </c>
      <c r="C24" s="9" t="s">
        <v>55</v>
      </c>
      <c r="D24" s="11" t="s">
        <v>72</v>
      </c>
      <c r="E24" s="9" t="s">
        <v>57</v>
      </c>
    </row>
    <row r="25" spans="1:5" x14ac:dyDescent="0.2">
      <c r="A25" s="2"/>
      <c r="B25" s="9">
        <v>77</v>
      </c>
      <c r="C25" s="9" t="s">
        <v>55</v>
      </c>
      <c r="D25" s="11" t="s">
        <v>79</v>
      </c>
      <c r="E25" s="9" t="s">
        <v>57</v>
      </c>
    </row>
    <row r="26" spans="1:5" x14ac:dyDescent="0.2">
      <c r="A26" s="2"/>
      <c r="B26" s="9">
        <v>78</v>
      </c>
      <c r="C26" s="9" t="s">
        <v>55</v>
      </c>
      <c r="D26" s="11" t="s">
        <v>80</v>
      </c>
      <c r="E26" s="9" t="s">
        <v>57</v>
      </c>
    </row>
    <row r="27" spans="1:5" x14ac:dyDescent="0.2">
      <c r="A27" s="2"/>
      <c r="B27" s="9">
        <v>79</v>
      </c>
      <c r="C27" s="9" t="s">
        <v>55</v>
      </c>
      <c r="D27" s="11" t="s">
        <v>82</v>
      </c>
      <c r="E27" s="26" t="s">
        <v>521</v>
      </c>
    </row>
    <row r="28" spans="1:5" x14ac:dyDescent="0.2">
      <c r="A28" s="2"/>
      <c r="B28" s="9">
        <v>80</v>
      </c>
      <c r="C28" s="9" t="s">
        <v>55</v>
      </c>
      <c r="D28" s="11" t="s">
        <v>83</v>
      </c>
      <c r="E28" s="26" t="s">
        <v>521</v>
      </c>
    </row>
    <row r="29" spans="1:5" x14ac:dyDescent="0.2">
      <c r="A29" s="2"/>
      <c r="B29" s="9">
        <v>84</v>
      </c>
      <c r="C29" s="9" t="s">
        <v>85</v>
      </c>
      <c r="D29" s="11" t="s">
        <v>86</v>
      </c>
      <c r="E29" s="9" t="s">
        <v>87</v>
      </c>
    </row>
    <row r="30" spans="1:5" x14ac:dyDescent="0.2">
      <c r="B30" s="27"/>
      <c r="C30" s="27"/>
      <c r="D30" s="27"/>
      <c r="E30" s="27"/>
    </row>
    <row r="31" spans="1:5" x14ac:dyDescent="0.2">
      <c r="B31" s="27"/>
      <c r="C31" s="27"/>
      <c r="D31" s="27"/>
      <c r="E31" s="13"/>
    </row>
    <row r="32" spans="1:5" x14ac:dyDescent="0.2">
      <c r="B32" s="27"/>
      <c r="C32" s="27"/>
      <c r="D32" s="27"/>
      <c r="E32" s="27"/>
    </row>
    <row r="33" spans="2:5" x14ac:dyDescent="0.2">
      <c r="B33" s="27"/>
      <c r="C33" s="27"/>
      <c r="D33" s="27"/>
      <c r="E33" s="27"/>
    </row>
    <row r="34" spans="2:5" x14ac:dyDescent="0.2">
      <c r="B34" s="27"/>
      <c r="C34" s="27"/>
      <c r="D34" s="27"/>
      <c r="E34" s="27"/>
    </row>
    <row r="35" spans="2:5" x14ac:dyDescent="0.2">
      <c r="B35" s="27"/>
      <c r="C35" s="27"/>
      <c r="D35" s="27"/>
      <c r="E35" s="27"/>
    </row>
    <row r="36" spans="2:5" x14ac:dyDescent="0.2">
      <c r="B36" s="27"/>
      <c r="C36" s="27"/>
      <c r="D36" s="27"/>
      <c r="E36" s="27"/>
    </row>
    <row r="37" spans="2:5" x14ac:dyDescent="0.2">
      <c r="B37" s="27"/>
      <c r="C37" s="27"/>
      <c r="D37" s="27"/>
      <c r="E37" s="27"/>
    </row>
    <row r="38" spans="2:5" x14ac:dyDescent="0.2">
      <c r="B38" s="27"/>
      <c r="C38" s="27"/>
      <c r="D38" s="27"/>
      <c r="E38" s="27"/>
    </row>
    <row r="39" spans="2:5" x14ac:dyDescent="0.2">
      <c r="B39" s="27"/>
      <c r="C39" s="27"/>
      <c r="D39" s="27"/>
      <c r="E39" s="27"/>
    </row>
    <row r="40" spans="2:5" x14ac:dyDescent="0.2">
      <c r="B40" s="27"/>
      <c r="C40" s="27"/>
      <c r="D40" s="27"/>
      <c r="E40" s="27"/>
    </row>
    <row r="41" spans="2:5" x14ac:dyDescent="0.2">
      <c r="B41" s="27"/>
      <c r="C41" s="27"/>
      <c r="D41" s="27"/>
      <c r="E41" s="27"/>
    </row>
    <row r="42" spans="2:5" x14ac:dyDescent="0.2">
      <c r="B42" s="27"/>
      <c r="C42" s="27"/>
      <c r="D42" s="27"/>
      <c r="E42" s="27"/>
    </row>
    <row r="43" spans="2:5" x14ac:dyDescent="0.2">
      <c r="B43" s="27"/>
      <c r="C43" s="27"/>
      <c r="D43" s="27"/>
      <c r="E43" s="27"/>
    </row>
    <row r="44" spans="2:5" x14ac:dyDescent="0.2">
      <c r="B44" s="27"/>
      <c r="C44" s="27"/>
      <c r="D44" s="27"/>
      <c r="E44" s="27"/>
    </row>
    <row r="45" spans="2:5" x14ac:dyDescent="0.2">
      <c r="B45" s="27"/>
      <c r="C45" s="27"/>
      <c r="D45" s="27"/>
      <c r="E45" s="27"/>
    </row>
    <row r="46" spans="2:5" x14ac:dyDescent="0.2">
      <c r="B46" s="27"/>
      <c r="C46" s="27"/>
      <c r="D46" s="27"/>
      <c r="E46" s="27"/>
    </row>
    <row r="47" spans="2:5" x14ac:dyDescent="0.2">
      <c r="B47" s="27"/>
      <c r="C47" s="27"/>
      <c r="D47" s="27"/>
      <c r="E47" s="27"/>
    </row>
    <row r="48" spans="2:5" x14ac:dyDescent="0.2">
      <c r="B48" s="27"/>
      <c r="C48" s="27"/>
      <c r="D48" s="27"/>
      <c r="E48" s="27"/>
    </row>
    <row r="49" spans="2:5" x14ac:dyDescent="0.2">
      <c r="B49" s="27"/>
      <c r="C49" s="27"/>
      <c r="D49" s="27"/>
      <c r="E49" s="27"/>
    </row>
    <row r="50" spans="2:5" x14ac:dyDescent="0.2">
      <c r="B50" s="27"/>
      <c r="C50" s="27"/>
      <c r="D50" s="27"/>
      <c r="E50" s="27"/>
    </row>
  </sheetData>
  <mergeCells count="1">
    <mergeCell ref="B1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41"/>
  <sheetViews>
    <sheetView zoomScale="85" zoomScaleNormal="85" workbookViewId="0"/>
  </sheetViews>
  <sheetFormatPr defaultColWidth="14.42578125" defaultRowHeight="15.75" customHeight="1" x14ac:dyDescent="0.2"/>
  <cols>
    <col min="2" max="2" width="67" customWidth="1"/>
    <col min="4" max="4" width="56.5703125" customWidth="1"/>
    <col min="5" max="5" width="66.28515625" customWidth="1"/>
  </cols>
  <sheetData>
    <row r="1" spans="1:9" x14ac:dyDescent="0.2">
      <c r="B1" s="49" t="s">
        <v>2</v>
      </c>
      <c r="C1" s="50"/>
      <c r="D1" s="50"/>
      <c r="E1" s="50"/>
      <c r="F1" s="50"/>
      <c r="G1" s="1"/>
      <c r="H1" s="1"/>
    </row>
    <row r="2" spans="1:9" x14ac:dyDescent="0.2">
      <c r="A2" s="1"/>
      <c r="B2" s="50"/>
      <c r="C2" s="50"/>
      <c r="D2" s="50"/>
      <c r="E2" s="50"/>
      <c r="F2" s="50"/>
      <c r="G2" s="1"/>
      <c r="H2" s="1"/>
    </row>
    <row r="3" spans="1:9" x14ac:dyDescent="0.2">
      <c r="A3" s="1"/>
      <c r="B3" s="50"/>
      <c r="C3" s="50"/>
      <c r="D3" s="50"/>
      <c r="E3" s="50"/>
      <c r="F3" s="50"/>
      <c r="G3" s="1"/>
      <c r="H3" s="1"/>
    </row>
    <row r="4" spans="1:9" x14ac:dyDescent="0.2">
      <c r="A4" s="1"/>
      <c r="B4" s="50"/>
      <c r="C4" s="50"/>
      <c r="D4" s="50"/>
      <c r="E4" s="50"/>
      <c r="F4" s="50"/>
      <c r="G4" s="1"/>
      <c r="H4" s="1"/>
    </row>
    <row r="5" spans="1:9" x14ac:dyDescent="0.2">
      <c r="B5" s="4" t="s">
        <v>5</v>
      </c>
      <c r="C5" s="4" t="s">
        <v>7</v>
      </c>
      <c r="D5" s="4" t="s">
        <v>8</v>
      </c>
      <c r="E5" s="4" t="s">
        <v>9</v>
      </c>
    </row>
    <row r="6" spans="1:9" x14ac:dyDescent="0.2">
      <c r="B6" s="6" t="s">
        <v>10</v>
      </c>
      <c r="C6" s="6">
        <v>3.4257</v>
      </c>
      <c r="D6" s="6" t="s">
        <v>12</v>
      </c>
      <c r="E6" s="6" t="s">
        <v>13</v>
      </c>
    </row>
    <row r="7" spans="1:9" x14ac:dyDescent="0.2">
      <c r="B7" s="6" t="s">
        <v>14</v>
      </c>
      <c r="C7" s="6">
        <v>2.1280000000000001</v>
      </c>
      <c r="D7" s="6" t="s">
        <v>15</v>
      </c>
      <c r="E7" s="8"/>
    </row>
    <row r="8" spans="1:9" x14ac:dyDescent="0.2">
      <c r="B8" s="10" t="s">
        <v>19</v>
      </c>
      <c r="C8" s="8">
        <f>4.898+4.898</f>
        <v>9.7959999999999994</v>
      </c>
      <c r="D8" s="6" t="s">
        <v>26</v>
      </c>
      <c r="E8" s="6" t="s">
        <v>27</v>
      </c>
    </row>
    <row r="9" spans="1:9" x14ac:dyDescent="0.2">
      <c r="B9" s="10" t="s">
        <v>28</v>
      </c>
      <c r="C9" s="6"/>
      <c r="D9" s="6"/>
      <c r="E9" s="6"/>
    </row>
    <row r="10" spans="1:9" x14ac:dyDescent="0.2">
      <c r="B10" s="10" t="s">
        <v>29</v>
      </c>
      <c r="C10" s="6">
        <v>4.9210000000000003</v>
      </c>
      <c r="D10" s="6" t="s">
        <v>26</v>
      </c>
      <c r="E10" s="6" t="s">
        <v>27</v>
      </c>
      <c r="F10" s="12" t="s">
        <v>30</v>
      </c>
    </row>
    <row r="11" spans="1:9" x14ac:dyDescent="0.2">
      <c r="B11" s="10" t="s">
        <v>32</v>
      </c>
      <c r="C11" s="6">
        <v>2.9809999999999999</v>
      </c>
      <c r="D11" s="14" t="s">
        <v>35</v>
      </c>
      <c r="E11" s="8"/>
    </row>
    <row r="12" spans="1:9" x14ac:dyDescent="0.2">
      <c r="B12" s="10" t="s">
        <v>41</v>
      </c>
      <c r="C12" s="6">
        <v>4.8899999999999997</v>
      </c>
      <c r="D12" s="6" t="s">
        <v>42</v>
      </c>
      <c r="E12" s="8"/>
    </row>
    <row r="13" spans="1:9" x14ac:dyDescent="0.2">
      <c r="B13" s="10" t="s">
        <v>44</v>
      </c>
      <c r="C13" s="6">
        <v>2.8</v>
      </c>
      <c r="D13" s="6" t="s">
        <v>26</v>
      </c>
      <c r="E13" s="16" t="s">
        <v>45</v>
      </c>
      <c r="I13" s="17"/>
    </row>
    <row r="14" spans="1:9" x14ac:dyDescent="0.2">
      <c r="B14" s="6" t="s">
        <v>52</v>
      </c>
      <c r="C14" s="6">
        <v>4.9000000000000004</v>
      </c>
      <c r="D14" s="6" t="s">
        <v>53</v>
      </c>
      <c r="E14" s="6" t="s">
        <v>13</v>
      </c>
    </row>
    <row r="15" spans="1:9" x14ac:dyDescent="0.2">
      <c r="B15" s="10" t="s">
        <v>54</v>
      </c>
      <c r="C15" s="6">
        <v>3.53</v>
      </c>
      <c r="D15" s="6" t="s">
        <v>26</v>
      </c>
      <c r="E15" s="6" t="s">
        <v>13</v>
      </c>
    </row>
    <row r="16" spans="1:9" x14ac:dyDescent="0.2">
      <c r="B16" s="18"/>
    </row>
    <row r="17" spans="2:3" x14ac:dyDescent="0.2">
      <c r="B17" s="18"/>
    </row>
    <row r="18" spans="2:3" x14ac:dyDescent="0.2">
      <c r="B18" s="20" t="s">
        <v>58</v>
      </c>
      <c r="C18" s="4" t="s">
        <v>7</v>
      </c>
    </row>
    <row r="19" spans="2:3" x14ac:dyDescent="0.2">
      <c r="B19" s="10" t="s">
        <v>62</v>
      </c>
      <c r="C19" s="6">
        <v>44.6</v>
      </c>
    </row>
    <row r="20" spans="2:3" x14ac:dyDescent="0.2">
      <c r="B20" s="6" t="s">
        <v>63</v>
      </c>
      <c r="C20" s="6">
        <v>5</v>
      </c>
    </row>
    <row r="21" spans="2:3" x14ac:dyDescent="0.2">
      <c r="B21" s="21" t="s">
        <v>64</v>
      </c>
      <c r="C21" s="22">
        <v>13.82</v>
      </c>
    </row>
    <row r="22" spans="2:3" x14ac:dyDescent="0.2">
      <c r="B22" s="21" t="s">
        <v>68</v>
      </c>
      <c r="C22" s="22">
        <v>30.59</v>
      </c>
    </row>
    <row r="23" spans="2:3" x14ac:dyDescent="0.2">
      <c r="B23" s="21" t="s">
        <v>69</v>
      </c>
      <c r="C23" s="22">
        <v>5.91</v>
      </c>
    </row>
    <row r="24" spans="2:3" x14ac:dyDescent="0.2">
      <c r="B24" s="21" t="s">
        <v>70</v>
      </c>
      <c r="C24" s="22">
        <v>34.93</v>
      </c>
    </row>
    <row r="25" spans="2:3" x14ac:dyDescent="0.2">
      <c r="B25" s="21" t="s">
        <v>71</v>
      </c>
      <c r="C25" s="22">
        <v>40</v>
      </c>
    </row>
    <row r="26" spans="2:3" x14ac:dyDescent="0.2">
      <c r="B26" s="21" t="s">
        <v>73</v>
      </c>
      <c r="C26" s="22">
        <v>16.170000000000002</v>
      </c>
    </row>
    <row r="27" spans="2:3" x14ac:dyDescent="0.2">
      <c r="B27" s="21" t="s">
        <v>70</v>
      </c>
      <c r="C27" s="22">
        <v>34.93</v>
      </c>
    </row>
    <row r="28" spans="2:3" x14ac:dyDescent="0.2">
      <c r="B28" s="21" t="s">
        <v>74</v>
      </c>
      <c r="C28" s="22">
        <v>9.2100000000000009</v>
      </c>
    </row>
    <row r="29" spans="2:3" x14ac:dyDescent="0.2">
      <c r="B29" s="21" t="s">
        <v>75</v>
      </c>
      <c r="C29" s="22">
        <v>16.09</v>
      </c>
    </row>
    <row r="30" spans="2:3" x14ac:dyDescent="0.2">
      <c r="B30" s="22" t="s">
        <v>76</v>
      </c>
      <c r="C30" s="22">
        <v>8.4</v>
      </c>
    </row>
    <row r="31" spans="2:3" x14ac:dyDescent="0.2">
      <c r="B31" s="22" t="s">
        <v>77</v>
      </c>
      <c r="C31" s="22">
        <v>8.1999999999999993</v>
      </c>
    </row>
    <row r="32" spans="2:3" x14ac:dyDescent="0.2">
      <c r="B32" s="22" t="s">
        <v>78</v>
      </c>
      <c r="C32" s="22">
        <v>16.52</v>
      </c>
    </row>
    <row r="33" spans="2:4" x14ac:dyDescent="0.2">
      <c r="D33" s="23"/>
    </row>
    <row r="34" spans="2:4" x14ac:dyDescent="0.2">
      <c r="D34" s="23"/>
    </row>
    <row r="35" spans="2:4" x14ac:dyDescent="0.2">
      <c r="D35" s="23"/>
    </row>
    <row r="36" spans="2:4" x14ac:dyDescent="0.2">
      <c r="B36" s="23"/>
      <c r="C36" s="23"/>
      <c r="D36" s="23"/>
    </row>
    <row r="37" spans="2:4" x14ac:dyDescent="0.2">
      <c r="B37" s="23"/>
      <c r="C37" s="25"/>
      <c r="D37" s="23"/>
    </row>
    <row r="38" spans="2:4" x14ac:dyDescent="0.2">
      <c r="B38" s="23"/>
      <c r="C38" s="25"/>
      <c r="D38" s="23"/>
    </row>
    <row r="39" spans="2:4" x14ac:dyDescent="0.2">
      <c r="B39" s="23"/>
      <c r="C39" s="25"/>
      <c r="D39" s="23"/>
    </row>
    <row r="40" spans="2:4" x14ac:dyDescent="0.2">
      <c r="B40" s="23"/>
      <c r="C40" s="25"/>
      <c r="D40" s="23"/>
    </row>
    <row r="41" spans="2:4" x14ac:dyDescent="0.2">
      <c r="B41" s="23"/>
      <c r="C41" s="23"/>
      <c r="D41" s="23"/>
    </row>
  </sheetData>
  <mergeCells count="1">
    <mergeCell ref="B1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Q1006"/>
  <sheetViews>
    <sheetView topLeftCell="S1" zoomScale="85" zoomScaleNormal="85" workbookViewId="0">
      <selection activeCell="K12" sqref="K12"/>
    </sheetView>
  </sheetViews>
  <sheetFormatPr defaultColWidth="14.42578125" defaultRowHeight="15.75" customHeight="1" x14ac:dyDescent="0.2"/>
  <cols>
    <col min="1" max="1" width="24.28515625" style="12" customWidth="1"/>
    <col min="2" max="2" width="41.7109375" style="12" bestFit="1" customWidth="1"/>
    <col min="3" max="3" width="12.7109375" style="12" customWidth="1"/>
    <col min="4" max="4" width="17.85546875" style="12" customWidth="1"/>
    <col min="5" max="5" width="76.28515625" style="12" customWidth="1"/>
    <col min="6" max="6" width="12.7109375" style="12" customWidth="1"/>
    <col min="7" max="7" width="18.140625" style="12" customWidth="1"/>
    <col min="8" max="8" width="76.28515625" style="12" customWidth="1"/>
    <col min="9" max="9" width="12.7109375" style="12" customWidth="1"/>
    <col min="10" max="10" width="26.28515625" style="12" customWidth="1"/>
    <col min="11" max="11" width="66.28515625" style="12" customWidth="1"/>
    <col min="12" max="13" width="12.7109375" style="12" customWidth="1"/>
    <col min="14" max="14" width="70.140625" style="12" customWidth="1"/>
    <col min="15" max="15" width="12.7109375" style="12" customWidth="1"/>
    <col min="16" max="16" width="24.28515625" style="12" customWidth="1"/>
    <col min="17" max="17" width="65.42578125" style="12" customWidth="1"/>
    <col min="18" max="18" width="6.140625" style="12" customWidth="1"/>
    <col min="19" max="19" width="17.42578125" style="12" customWidth="1"/>
    <col min="20" max="20" width="62.85546875" style="12" customWidth="1"/>
    <col min="21" max="21" width="6.7109375" style="12" customWidth="1"/>
    <col min="22" max="22" width="15.28515625" style="12" customWidth="1"/>
    <col min="23" max="23" width="67.42578125" style="12" customWidth="1"/>
    <col min="24" max="24" width="10.5703125" style="12" customWidth="1"/>
    <col min="25" max="25" width="7.7109375" style="12" customWidth="1"/>
    <col min="26" max="26" width="15.28515625" style="12" customWidth="1"/>
    <col min="27" max="27" width="70" style="12" customWidth="1"/>
    <col min="28" max="29" width="10.5703125" style="12" customWidth="1"/>
    <col min="30" max="30" width="17.42578125" style="12" customWidth="1"/>
    <col min="31" max="31" width="64.42578125" style="12" customWidth="1"/>
    <col min="32" max="33" width="10.5703125" style="12" customWidth="1"/>
    <col min="34" max="34" width="17.28515625" style="12" customWidth="1"/>
    <col min="35" max="35" width="66.85546875" style="12" customWidth="1"/>
    <col min="36" max="36" width="10.5703125" style="12" customWidth="1"/>
    <col min="37" max="37" width="10.28515625" style="12" customWidth="1"/>
    <col min="38" max="39" width="62.85546875" style="12" customWidth="1"/>
    <col min="40" max="41" width="14.42578125" style="12"/>
    <col min="42" max="42" width="64.140625" style="12" customWidth="1"/>
    <col min="43" max="16384" width="14.42578125" style="12"/>
  </cols>
  <sheetData>
    <row r="1" spans="1:43" ht="12.75" x14ac:dyDescent="0.2">
      <c r="A1" s="53" t="s">
        <v>95</v>
      </c>
      <c r="B1" s="54"/>
      <c r="C1" s="54"/>
      <c r="D1" s="54"/>
      <c r="E1" s="54"/>
      <c r="F1" s="54"/>
      <c r="G1" s="54"/>
      <c r="H1" s="54"/>
    </row>
    <row r="2" spans="1:43" ht="15.75" customHeight="1" x14ac:dyDescent="0.2">
      <c r="A2" s="54"/>
      <c r="B2" s="54"/>
      <c r="C2" s="54"/>
      <c r="D2" s="54"/>
      <c r="E2" s="54"/>
      <c r="F2" s="54"/>
      <c r="G2" s="54"/>
      <c r="H2" s="54"/>
    </row>
    <row r="3" spans="1:43" ht="15.75" customHeight="1" x14ac:dyDescent="0.2">
      <c r="A3" s="54"/>
      <c r="B3" s="54"/>
      <c r="C3" s="54"/>
      <c r="D3" s="54"/>
      <c r="E3" s="54"/>
      <c r="F3" s="54"/>
      <c r="G3" s="54"/>
      <c r="H3" s="54"/>
    </row>
    <row r="4" spans="1:43" ht="15.75" customHeight="1" x14ac:dyDescent="0.2">
      <c r="A4" s="54"/>
      <c r="B4" s="54"/>
      <c r="C4" s="54"/>
      <c r="D4" s="54"/>
      <c r="E4" s="54"/>
      <c r="F4" s="54"/>
      <c r="G4" s="54"/>
      <c r="H4" s="54"/>
    </row>
    <row r="5" spans="1:43" ht="12.75" x14ac:dyDescent="0.2">
      <c r="A5" s="30"/>
      <c r="B5" s="30"/>
    </row>
    <row r="6" spans="1:43" ht="12.75" x14ac:dyDescent="0.2">
      <c r="A6" s="30"/>
      <c r="B6" s="30"/>
    </row>
    <row r="7" spans="1:43" ht="12.75" x14ac:dyDescent="0.2">
      <c r="A7" s="30"/>
      <c r="B7" s="30"/>
    </row>
    <row r="8" spans="1:43" ht="12.75" x14ac:dyDescent="0.2">
      <c r="A8" s="30" t="s">
        <v>98</v>
      </c>
      <c r="B8" s="30"/>
      <c r="C8" s="55"/>
      <c r="F8" s="55"/>
      <c r="I8" s="55"/>
      <c r="L8" s="55"/>
      <c r="O8" s="55"/>
      <c r="R8" s="56"/>
      <c r="U8" s="56"/>
      <c r="Y8" s="56"/>
      <c r="AC8" s="56"/>
      <c r="AG8" s="56"/>
      <c r="AK8" s="55"/>
      <c r="AN8" s="55"/>
    </row>
    <row r="9" spans="1:43" ht="51" x14ac:dyDescent="0.2">
      <c r="A9" s="57" t="s">
        <v>103</v>
      </c>
      <c r="B9" s="30"/>
      <c r="C9" s="58"/>
      <c r="D9" s="30" t="s">
        <v>5</v>
      </c>
      <c r="E9" s="12" t="s">
        <v>110</v>
      </c>
      <c r="F9" s="58"/>
      <c r="G9" s="30" t="s">
        <v>5</v>
      </c>
      <c r="H9" s="38" t="s">
        <v>111</v>
      </c>
      <c r="I9" s="58"/>
      <c r="J9" s="30" t="s">
        <v>5</v>
      </c>
      <c r="K9" s="36" t="s">
        <v>113</v>
      </c>
      <c r="L9" s="58"/>
      <c r="M9" s="30" t="s">
        <v>5</v>
      </c>
      <c r="N9" s="36" t="s">
        <v>117</v>
      </c>
      <c r="O9" s="58"/>
      <c r="P9" s="30" t="s">
        <v>5</v>
      </c>
      <c r="Q9" s="59" t="s">
        <v>119</v>
      </c>
      <c r="R9" s="56"/>
      <c r="S9" s="30" t="s">
        <v>5</v>
      </c>
      <c r="T9" s="59" t="s">
        <v>121</v>
      </c>
      <c r="U9" s="56"/>
      <c r="V9" s="30" t="s">
        <v>5</v>
      </c>
      <c r="W9" s="36" t="s">
        <v>123</v>
      </c>
      <c r="X9" s="59"/>
      <c r="Y9" s="56"/>
      <c r="Z9" s="30" t="s">
        <v>5</v>
      </c>
      <c r="AA9" s="38" t="s">
        <v>124</v>
      </c>
      <c r="AC9" s="56"/>
      <c r="AD9" s="30" t="s">
        <v>5</v>
      </c>
      <c r="AE9" s="12" t="s">
        <v>125</v>
      </c>
      <c r="AF9" s="60"/>
      <c r="AG9" s="56"/>
      <c r="AH9" s="30" t="s">
        <v>5</v>
      </c>
      <c r="AI9" s="39" t="s">
        <v>127</v>
      </c>
      <c r="AJ9" s="60"/>
      <c r="AK9" s="55"/>
      <c r="AL9" s="30" t="s">
        <v>5</v>
      </c>
      <c r="AM9" s="38" t="s">
        <v>128</v>
      </c>
      <c r="AN9" s="55"/>
      <c r="AO9" s="30" t="s">
        <v>5</v>
      </c>
      <c r="AP9" s="38" t="s">
        <v>129</v>
      </c>
    </row>
    <row r="10" spans="1:43" ht="12.75" x14ac:dyDescent="0.2">
      <c r="A10" s="30"/>
      <c r="B10" s="30"/>
      <c r="C10" s="58"/>
      <c r="D10" s="30" t="s">
        <v>131</v>
      </c>
      <c r="E10" s="61">
        <v>43843</v>
      </c>
      <c r="F10" s="58"/>
      <c r="G10" s="30" t="s">
        <v>131</v>
      </c>
      <c r="H10" s="61">
        <v>43826</v>
      </c>
      <c r="I10" s="58"/>
      <c r="J10" s="30" t="s">
        <v>131</v>
      </c>
      <c r="K10" s="61">
        <v>43827</v>
      </c>
      <c r="L10" s="58"/>
      <c r="M10" s="30" t="s">
        <v>131</v>
      </c>
      <c r="N10" s="38" t="s">
        <v>134</v>
      </c>
      <c r="O10" s="58"/>
      <c r="P10" s="30" t="s">
        <v>131</v>
      </c>
      <c r="Q10" s="61">
        <v>43824</v>
      </c>
      <c r="R10" s="56"/>
      <c r="S10" s="30" t="s">
        <v>131</v>
      </c>
      <c r="T10" s="61">
        <v>43865</v>
      </c>
      <c r="U10" s="56"/>
      <c r="V10" s="30" t="s">
        <v>131</v>
      </c>
      <c r="W10" s="38" t="s">
        <v>136</v>
      </c>
      <c r="X10" s="62"/>
      <c r="Y10" s="56"/>
      <c r="Z10" s="30" t="s">
        <v>131</v>
      </c>
      <c r="AA10" s="61">
        <v>43838</v>
      </c>
      <c r="AC10" s="56"/>
      <c r="AD10" s="30" t="s">
        <v>131</v>
      </c>
      <c r="AE10" s="62">
        <v>43874</v>
      </c>
      <c r="AF10" s="60"/>
      <c r="AG10" s="56"/>
      <c r="AH10" s="30" t="s">
        <v>131</v>
      </c>
      <c r="AI10" s="62">
        <v>43900</v>
      </c>
      <c r="AJ10" s="60"/>
      <c r="AK10" s="55"/>
      <c r="AL10" s="30" t="s">
        <v>131</v>
      </c>
      <c r="AM10" s="62">
        <v>43856</v>
      </c>
      <c r="AN10" s="55"/>
      <c r="AO10" s="30" t="s">
        <v>131</v>
      </c>
      <c r="AP10" s="62">
        <v>43857</v>
      </c>
    </row>
    <row r="11" spans="1:43" ht="12.75" x14ac:dyDescent="0.2">
      <c r="A11" s="63" t="s">
        <v>18</v>
      </c>
      <c r="B11" s="63" t="s">
        <v>141</v>
      </c>
      <c r="C11" s="58"/>
      <c r="D11" s="30" t="s">
        <v>143</v>
      </c>
      <c r="E11" s="38">
        <v>612642</v>
      </c>
      <c r="F11" s="58"/>
      <c r="G11" s="30" t="s">
        <v>143</v>
      </c>
      <c r="H11" s="38">
        <v>610003</v>
      </c>
      <c r="I11" s="58"/>
      <c r="J11" s="30" t="s">
        <v>143</v>
      </c>
      <c r="K11" s="38" t="s">
        <v>146</v>
      </c>
      <c r="L11" s="58"/>
      <c r="M11" s="30" t="s">
        <v>143</v>
      </c>
      <c r="N11" s="38">
        <v>611514</v>
      </c>
      <c r="O11" s="58"/>
      <c r="P11" s="30" t="s">
        <v>143</v>
      </c>
      <c r="Q11" s="38">
        <v>609677</v>
      </c>
      <c r="R11" s="56"/>
      <c r="S11" s="30" t="s">
        <v>143</v>
      </c>
      <c r="T11" s="38">
        <v>615928</v>
      </c>
      <c r="U11" s="56"/>
      <c r="V11" s="30" t="s">
        <v>143</v>
      </c>
      <c r="W11" s="38" t="s">
        <v>149</v>
      </c>
      <c r="X11" s="39"/>
      <c r="Y11" s="56"/>
      <c r="Z11" s="30" t="s">
        <v>143</v>
      </c>
      <c r="AA11" s="38">
        <v>611831</v>
      </c>
      <c r="AC11" s="56"/>
      <c r="AD11" s="30" t="s">
        <v>143</v>
      </c>
      <c r="AE11" s="39">
        <v>617183</v>
      </c>
      <c r="AG11" s="56"/>
      <c r="AH11" s="30" t="s">
        <v>143</v>
      </c>
      <c r="AI11" s="39">
        <v>621059</v>
      </c>
      <c r="AK11" s="55"/>
      <c r="AL11" s="30" t="s">
        <v>143</v>
      </c>
      <c r="AM11" s="39">
        <v>614683</v>
      </c>
      <c r="AN11" s="55"/>
      <c r="AO11" s="30" t="s">
        <v>143</v>
      </c>
      <c r="AP11" s="39">
        <v>614746</v>
      </c>
    </row>
    <row r="12" spans="1:43" ht="51" x14ac:dyDescent="0.2">
      <c r="A12" s="12" t="s">
        <v>151</v>
      </c>
      <c r="B12" s="12" t="s">
        <v>152</v>
      </c>
      <c r="C12" s="58"/>
      <c r="D12" s="30" t="s">
        <v>153</v>
      </c>
      <c r="E12" s="36" t="s">
        <v>154</v>
      </c>
      <c r="F12" s="55"/>
      <c r="G12" s="30" t="s">
        <v>153</v>
      </c>
      <c r="H12" s="36" t="s">
        <v>155</v>
      </c>
      <c r="I12" s="55"/>
      <c r="J12" s="30" t="s">
        <v>153</v>
      </c>
      <c r="K12" s="36" t="s">
        <v>155</v>
      </c>
      <c r="L12" s="55"/>
      <c r="M12" s="30" t="s">
        <v>153</v>
      </c>
      <c r="N12" s="36" t="s">
        <v>157</v>
      </c>
      <c r="O12" s="58"/>
      <c r="P12" s="30" t="s">
        <v>153</v>
      </c>
      <c r="Q12" s="38" t="s">
        <v>158</v>
      </c>
      <c r="R12" s="56"/>
      <c r="S12" s="30" t="s">
        <v>153</v>
      </c>
      <c r="T12" s="38" t="s">
        <v>158</v>
      </c>
      <c r="U12" s="56"/>
      <c r="V12" s="30" t="s">
        <v>153</v>
      </c>
      <c r="W12" s="38" t="s">
        <v>158</v>
      </c>
      <c r="X12" s="39"/>
      <c r="Y12" s="56"/>
      <c r="Z12" s="30" t="s">
        <v>153</v>
      </c>
      <c r="AA12" s="36" t="s">
        <v>162</v>
      </c>
      <c r="AC12" s="56"/>
      <c r="AD12" s="30" t="s">
        <v>153</v>
      </c>
      <c r="AE12" s="38" t="s">
        <v>158</v>
      </c>
      <c r="AG12" s="56"/>
      <c r="AH12" s="30" t="s">
        <v>153</v>
      </c>
      <c r="AI12" s="36" t="s">
        <v>162</v>
      </c>
      <c r="AK12" s="55"/>
      <c r="AL12" s="30" t="s">
        <v>153</v>
      </c>
      <c r="AM12" s="39" t="s">
        <v>165</v>
      </c>
      <c r="AN12" s="55"/>
      <c r="AO12" s="30" t="s">
        <v>153</v>
      </c>
      <c r="AP12" s="39" t="s">
        <v>165</v>
      </c>
    </row>
    <row r="13" spans="1:43" ht="12.75" x14ac:dyDescent="0.2">
      <c r="A13" s="12" t="s">
        <v>151</v>
      </c>
      <c r="B13" s="12" t="s">
        <v>167</v>
      </c>
      <c r="C13" s="58"/>
      <c r="D13" s="30" t="s">
        <v>159</v>
      </c>
      <c r="E13" s="38">
        <v>40.450000000000003</v>
      </c>
      <c r="F13" s="55"/>
      <c r="G13" s="30" t="s">
        <v>159</v>
      </c>
      <c r="H13" s="38">
        <v>80.099999999999994</v>
      </c>
      <c r="I13" s="55"/>
      <c r="J13" s="30" t="s">
        <v>159</v>
      </c>
      <c r="K13" s="38">
        <f>19.99*3</f>
        <v>59.97</v>
      </c>
      <c r="L13" s="55"/>
      <c r="M13" s="30" t="s">
        <v>159</v>
      </c>
      <c r="N13" s="38">
        <v>200</v>
      </c>
      <c r="O13" s="58"/>
      <c r="P13" s="30" t="s">
        <v>159</v>
      </c>
      <c r="Q13" s="38">
        <v>383.5</v>
      </c>
      <c r="R13" s="56"/>
      <c r="S13" s="30" t="s">
        <v>159</v>
      </c>
      <c r="T13" s="38">
        <v>91.8</v>
      </c>
      <c r="U13" s="56"/>
      <c r="V13" s="30" t="s">
        <v>159</v>
      </c>
      <c r="W13" s="38" t="s">
        <v>184</v>
      </c>
      <c r="X13" s="39"/>
      <c r="Y13" s="56"/>
      <c r="Z13" s="30" t="s">
        <v>159</v>
      </c>
      <c r="AA13" s="38">
        <v>151.77000000000001</v>
      </c>
      <c r="AC13" s="56"/>
      <c r="AD13" s="30" t="s">
        <v>159</v>
      </c>
      <c r="AE13" s="39">
        <v>136.22999999999999</v>
      </c>
      <c r="AG13" s="56"/>
      <c r="AH13" s="30" t="s">
        <v>159</v>
      </c>
      <c r="AI13" s="39">
        <v>134.86000000000001</v>
      </c>
      <c r="AK13" s="55"/>
      <c r="AL13" s="30" t="s">
        <v>159</v>
      </c>
      <c r="AM13" s="39">
        <v>85.87</v>
      </c>
      <c r="AN13" s="55"/>
      <c r="AO13" s="30" t="s">
        <v>159</v>
      </c>
      <c r="AP13" s="39">
        <v>90.02</v>
      </c>
    </row>
    <row r="14" spans="1:43" ht="12.75" x14ac:dyDescent="0.2">
      <c r="A14" s="12" t="s">
        <v>151</v>
      </c>
      <c r="B14" s="12" t="s">
        <v>190</v>
      </c>
      <c r="C14" s="55"/>
      <c r="D14" s="30" t="s">
        <v>191</v>
      </c>
      <c r="E14" s="38" t="s">
        <v>192</v>
      </c>
      <c r="F14" s="55"/>
      <c r="G14" s="30" t="s">
        <v>191</v>
      </c>
      <c r="H14" s="38" t="s">
        <v>195</v>
      </c>
      <c r="I14" s="55"/>
      <c r="J14" s="30"/>
      <c r="K14" s="39"/>
      <c r="L14" s="55"/>
      <c r="O14" s="55"/>
      <c r="R14" s="56"/>
      <c r="U14" s="56"/>
      <c r="V14" s="30" t="s">
        <v>18</v>
      </c>
      <c r="W14" s="38" t="s">
        <v>199</v>
      </c>
      <c r="X14" s="39"/>
      <c r="Y14" s="56"/>
      <c r="Z14" s="30" t="s">
        <v>18</v>
      </c>
      <c r="AA14" s="38" t="s">
        <v>200</v>
      </c>
      <c r="AC14" s="56"/>
      <c r="AD14" s="30" t="s">
        <v>18</v>
      </c>
      <c r="AE14" s="39" t="s">
        <v>200</v>
      </c>
      <c r="AG14" s="56"/>
      <c r="AH14" s="30" t="s">
        <v>18</v>
      </c>
      <c r="AI14" s="39" t="s">
        <v>200</v>
      </c>
      <c r="AK14" s="55"/>
      <c r="AL14" s="30" t="s">
        <v>18</v>
      </c>
      <c r="AM14" s="39" t="s">
        <v>200</v>
      </c>
      <c r="AN14" s="55"/>
      <c r="AO14" s="30" t="s">
        <v>18</v>
      </c>
      <c r="AP14" s="39" t="s">
        <v>200</v>
      </c>
    </row>
    <row r="15" spans="1:43" ht="12.75" x14ac:dyDescent="0.2">
      <c r="A15" s="12" t="s">
        <v>151</v>
      </c>
      <c r="B15" s="12" t="s">
        <v>206</v>
      </c>
      <c r="C15" s="55"/>
      <c r="D15" s="30" t="s">
        <v>208</v>
      </c>
      <c r="E15" s="57" t="s">
        <v>141</v>
      </c>
      <c r="F15" s="55"/>
      <c r="G15" s="30" t="s">
        <v>208</v>
      </c>
      <c r="H15" s="57" t="s">
        <v>141</v>
      </c>
      <c r="I15" s="55"/>
      <c r="J15" s="30" t="s">
        <v>208</v>
      </c>
      <c r="K15" s="57" t="s">
        <v>141</v>
      </c>
      <c r="L15" s="55"/>
      <c r="M15" s="30" t="s">
        <v>208</v>
      </c>
      <c r="N15" s="57" t="s">
        <v>141</v>
      </c>
      <c r="O15" s="55"/>
      <c r="R15" s="56"/>
      <c r="U15" s="56"/>
      <c r="Y15" s="56"/>
      <c r="AC15" s="56"/>
      <c r="AG15" s="56"/>
      <c r="AK15" s="55"/>
      <c r="AL15" s="38"/>
      <c r="AM15" s="38"/>
      <c r="AN15" s="55"/>
      <c r="AO15" s="38"/>
      <c r="AP15" s="38"/>
    </row>
    <row r="16" spans="1:43" ht="12.75" x14ac:dyDescent="0.2">
      <c r="A16" s="12" t="s">
        <v>49</v>
      </c>
      <c r="B16" s="12" t="s">
        <v>214</v>
      </c>
      <c r="C16" s="58"/>
      <c r="D16" s="39" t="s">
        <v>158</v>
      </c>
      <c r="E16" s="38" t="s">
        <v>215</v>
      </c>
      <c r="F16" s="55"/>
      <c r="G16" s="39" t="s">
        <v>158</v>
      </c>
      <c r="H16" s="38" t="s">
        <v>216</v>
      </c>
      <c r="I16" s="55"/>
      <c r="J16" s="12" t="s">
        <v>217</v>
      </c>
      <c r="K16" s="12" t="s">
        <v>218</v>
      </c>
      <c r="L16" s="55"/>
      <c r="M16" s="12" t="s">
        <v>219</v>
      </c>
      <c r="N16" s="12" t="s">
        <v>220</v>
      </c>
      <c r="O16" s="58"/>
      <c r="P16" s="30" t="s">
        <v>208</v>
      </c>
      <c r="Q16" s="30" t="s">
        <v>141</v>
      </c>
      <c r="R16" s="64"/>
      <c r="S16" s="30" t="s">
        <v>208</v>
      </c>
      <c r="T16" s="30" t="s">
        <v>141</v>
      </c>
      <c r="U16" s="56"/>
      <c r="V16" s="30" t="s">
        <v>208</v>
      </c>
      <c r="W16" s="30" t="s">
        <v>141</v>
      </c>
      <c r="X16" s="30" t="s">
        <v>20</v>
      </c>
      <c r="Y16" s="56"/>
      <c r="Z16" s="30" t="s">
        <v>208</v>
      </c>
      <c r="AA16" s="30" t="s">
        <v>141</v>
      </c>
      <c r="AB16" s="30" t="s">
        <v>20</v>
      </c>
      <c r="AC16" s="56"/>
      <c r="AD16" s="30" t="s">
        <v>208</v>
      </c>
      <c r="AE16" s="30" t="s">
        <v>141</v>
      </c>
      <c r="AF16" s="30" t="s">
        <v>20</v>
      </c>
      <c r="AG16" s="56"/>
      <c r="AH16" s="30" t="s">
        <v>208</v>
      </c>
      <c r="AI16" s="30" t="s">
        <v>141</v>
      </c>
      <c r="AJ16" s="30" t="s">
        <v>20</v>
      </c>
      <c r="AK16" s="55"/>
      <c r="AL16" s="30" t="s">
        <v>208</v>
      </c>
      <c r="AM16" s="30" t="s">
        <v>141</v>
      </c>
      <c r="AN16" s="55"/>
      <c r="AO16" s="30" t="s">
        <v>208</v>
      </c>
      <c r="AP16" s="30" t="s">
        <v>141</v>
      </c>
      <c r="AQ16" s="30" t="s">
        <v>20</v>
      </c>
    </row>
    <row r="17" spans="1:43" ht="12.75" x14ac:dyDescent="0.2">
      <c r="A17" s="12" t="s">
        <v>49</v>
      </c>
      <c r="B17" s="12" t="s">
        <v>223</v>
      </c>
      <c r="C17" s="65"/>
      <c r="D17" s="39" t="s">
        <v>225</v>
      </c>
      <c r="E17" s="38" t="s">
        <v>226</v>
      </c>
      <c r="F17" s="55"/>
      <c r="G17" s="39" t="s">
        <v>158</v>
      </c>
      <c r="H17" s="38" t="s">
        <v>227</v>
      </c>
      <c r="I17" s="55"/>
      <c r="J17" s="12" t="s">
        <v>217</v>
      </c>
      <c r="K17" s="12" t="s">
        <v>228</v>
      </c>
      <c r="L17" s="55"/>
      <c r="M17" s="12" t="s">
        <v>49</v>
      </c>
      <c r="N17" s="12" t="s">
        <v>229</v>
      </c>
      <c r="O17" s="65"/>
      <c r="P17" s="12" t="s">
        <v>230</v>
      </c>
      <c r="Q17" s="12" t="s">
        <v>231</v>
      </c>
      <c r="R17" s="56"/>
      <c r="T17" s="12" t="s">
        <v>232</v>
      </c>
      <c r="U17" s="56"/>
      <c r="V17" s="12" t="s">
        <v>49</v>
      </c>
      <c r="W17" s="12" t="s">
        <v>233</v>
      </c>
      <c r="X17" s="12">
        <v>33896</v>
      </c>
      <c r="Y17" s="56"/>
      <c r="Z17" s="12" t="s">
        <v>219</v>
      </c>
      <c r="AA17" s="12" t="s">
        <v>152</v>
      </c>
      <c r="AB17" s="12">
        <v>1335.9</v>
      </c>
      <c r="AC17" s="56"/>
      <c r="AD17" s="12" t="s">
        <v>49</v>
      </c>
      <c r="AE17" s="12" t="s">
        <v>235</v>
      </c>
      <c r="AF17" s="12">
        <v>1457.5</v>
      </c>
      <c r="AG17" s="56"/>
      <c r="AH17" s="12" t="s">
        <v>97</v>
      </c>
      <c r="AI17" s="12" t="s">
        <v>236</v>
      </c>
      <c r="AJ17" s="12">
        <v>192.565</v>
      </c>
      <c r="AK17" s="55"/>
      <c r="AL17" s="12" t="s">
        <v>237</v>
      </c>
      <c r="AM17" s="12" t="s">
        <v>238</v>
      </c>
      <c r="AN17" s="55"/>
      <c r="AO17" s="12" t="s">
        <v>175</v>
      </c>
      <c r="AP17" s="12" t="s">
        <v>239</v>
      </c>
      <c r="AQ17" s="12">
        <v>67</v>
      </c>
    </row>
    <row r="18" spans="1:43" ht="12.75" x14ac:dyDescent="0.2">
      <c r="A18" s="12" t="s">
        <v>49</v>
      </c>
      <c r="B18" s="12" t="s">
        <v>240</v>
      </c>
      <c r="C18" s="65"/>
      <c r="D18" s="39" t="s">
        <v>241</v>
      </c>
      <c r="E18" s="38" t="s">
        <v>242</v>
      </c>
      <c r="F18" s="58"/>
      <c r="G18" s="39" t="s">
        <v>158</v>
      </c>
      <c r="H18" s="38" t="s">
        <v>243</v>
      </c>
      <c r="I18" s="55"/>
      <c r="J18" s="12" t="s">
        <v>217</v>
      </c>
      <c r="K18" s="12" t="s">
        <v>244</v>
      </c>
      <c r="L18" s="55"/>
      <c r="M18" s="12" t="s">
        <v>245</v>
      </c>
      <c r="N18" s="12" t="s">
        <v>246</v>
      </c>
      <c r="O18" s="65"/>
      <c r="P18" s="12" t="s">
        <v>247</v>
      </c>
      <c r="Q18" s="12" t="s">
        <v>248</v>
      </c>
      <c r="R18" s="56"/>
      <c r="S18" s="12" t="s">
        <v>49</v>
      </c>
      <c r="T18" s="12" t="s">
        <v>249</v>
      </c>
      <c r="U18" s="56"/>
      <c r="V18" s="12" t="s">
        <v>49</v>
      </c>
      <c r="W18" s="12" t="s">
        <v>250</v>
      </c>
      <c r="X18" s="12">
        <v>2710</v>
      </c>
      <c r="Y18" s="56"/>
      <c r="Z18" s="12" t="s">
        <v>219</v>
      </c>
      <c r="AA18" s="12" t="s">
        <v>251</v>
      </c>
      <c r="AB18" s="12">
        <v>1585.92</v>
      </c>
      <c r="AC18" s="56"/>
      <c r="AD18" s="12" t="s">
        <v>252</v>
      </c>
      <c r="AE18" s="12" t="s">
        <v>254</v>
      </c>
      <c r="AF18" s="12">
        <v>15497.7</v>
      </c>
      <c r="AG18" s="56"/>
      <c r="AH18" s="12" t="s">
        <v>255</v>
      </c>
      <c r="AI18" s="12" t="s">
        <v>256</v>
      </c>
      <c r="AJ18" s="12">
        <v>834</v>
      </c>
      <c r="AK18" s="55"/>
      <c r="AL18" s="12" t="s">
        <v>257</v>
      </c>
      <c r="AM18" s="12" t="s">
        <v>258</v>
      </c>
      <c r="AN18" s="55"/>
      <c r="AO18" s="12" t="s">
        <v>259</v>
      </c>
      <c r="AP18" s="12" t="s">
        <v>260</v>
      </c>
    </row>
    <row r="19" spans="1:43" ht="12.75" x14ac:dyDescent="0.2">
      <c r="A19" s="12" t="s">
        <v>49</v>
      </c>
      <c r="B19" s="12" t="s">
        <v>261</v>
      </c>
      <c r="C19" s="65"/>
      <c r="D19" s="39" t="s">
        <v>262</v>
      </c>
      <c r="E19" s="38" t="s">
        <v>263</v>
      </c>
      <c r="F19" s="55"/>
      <c r="G19" s="39" t="s">
        <v>158</v>
      </c>
      <c r="H19" s="38" t="s">
        <v>264</v>
      </c>
      <c r="I19" s="55"/>
      <c r="J19" s="12" t="s">
        <v>217</v>
      </c>
      <c r="K19" s="12" t="s">
        <v>265</v>
      </c>
      <c r="L19" s="55"/>
      <c r="M19" s="12" t="s">
        <v>266</v>
      </c>
      <c r="N19" s="12" t="s">
        <v>267</v>
      </c>
      <c r="O19" s="65"/>
      <c r="P19" s="12" t="s">
        <v>219</v>
      </c>
      <c r="Q19" s="12" t="s">
        <v>268</v>
      </c>
      <c r="R19" s="56"/>
      <c r="S19" s="12" t="s">
        <v>49</v>
      </c>
      <c r="T19" s="12" t="s">
        <v>270</v>
      </c>
      <c r="U19" s="56"/>
      <c r="V19" s="12" t="s">
        <v>49</v>
      </c>
      <c r="W19" s="12" t="s">
        <v>271</v>
      </c>
      <c r="X19" s="12">
        <v>820.2</v>
      </c>
      <c r="Y19" s="56"/>
      <c r="Z19" s="12" t="s">
        <v>272</v>
      </c>
      <c r="AA19" s="12" t="s">
        <v>273</v>
      </c>
      <c r="AB19" s="12">
        <v>23.96</v>
      </c>
      <c r="AC19" s="56"/>
      <c r="AD19" s="12" t="s">
        <v>49</v>
      </c>
      <c r="AE19" s="12" t="s">
        <v>274</v>
      </c>
      <c r="AF19" s="12">
        <v>19153</v>
      </c>
      <c r="AG19" s="56"/>
      <c r="AH19" s="12" t="s">
        <v>49</v>
      </c>
      <c r="AI19" s="12" t="s">
        <v>275</v>
      </c>
      <c r="AJ19" s="12">
        <v>9.6</v>
      </c>
      <c r="AK19" s="55"/>
      <c r="AL19" s="12" t="s">
        <v>257</v>
      </c>
      <c r="AM19" s="12" t="s">
        <v>276</v>
      </c>
      <c r="AN19" s="55"/>
      <c r="AO19" s="12" t="s">
        <v>97</v>
      </c>
      <c r="AP19" s="12" t="s">
        <v>42</v>
      </c>
    </row>
    <row r="20" spans="1:43" ht="12.75" x14ac:dyDescent="0.2">
      <c r="A20" s="12" t="s">
        <v>49</v>
      </c>
      <c r="B20" s="12" t="s">
        <v>278</v>
      </c>
      <c r="C20" s="65"/>
      <c r="D20" s="30" t="s">
        <v>49</v>
      </c>
      <c r="E20" s="38" t="s">
        <v>280</v>
      </c>
      <c r="F20" s="55"/>
      <c r="G20" s="39" t="s">
        <v>281</v>
      </c>
      <c r="H20" s="38" t="s">
        <v>282</v>
      </c>
      <c r="I20" s="55"/>
      <c r="J20" s="12" t="s">
        <v>217</v>
      </c>
      <c r="K20" s="12" t="s">
        <v>283</v>
      </c>
      <c r="L20" s="55"/>
      <c r="M20" s="12" t="s">
        <v>284</v>
      </c>
      <c r="N20" s="12" t="s">
        <v>285</v>
      </c>
      <c r="O20" s="65"/>
      <c r="P20" s="12" t="s">
        <v>230</v>
      </c>
      <c r="Q20" s="12" t="s">
        <v>286</v>
      </c>
      <c r="R20" s="56"/>
      <c r="S20" s="12" t="s">
        <v>287</v>
      </c>
      <c r="T20" s="12" t="s">
        <v>288</v>
      </c>
      <c r="U20" s="56"/>
      <c r="V20" s="12" t="s">
        <v>290</v>
      </c>
      <c r="W20" s="12" t="s">
        <v>292</v>
      </c>
      <c r="X20" s="12">
        <v>140.33000000000001</v>
      </c>
      <c r="Y20" s="56"/>
      <c r="Z20" s="12" t="s">
        <v>97</v>
      </c>
      <c r="AA20" s="12" t="s">
        <v>293</v>
      </c>
      <c r="AB20" s="12">
        <v>448.64</v>
      </c>
      <c r="AC20" s="56"/>
      <c r="AD20" s="12" t="s">
        <v>294</v>
      </c>
      <c r="AE20" s="12" t="s">
        <v>295</v>
      </c>
      <c r="AF20" s="12">
        <v>612.64</v>
      </c>
      <c r="AG20" s="56"/>
      <c r="AH20" s="12" t="s">
        <v>49</v>
      </c>
      <c r="AI20" s="12" t="s">
        <v>233</v>
      </c>
      <c r="AJ20" s="12">
        <v>34058.449999999997</v>
      </c>
      <c r="AK20" s="55"/>
      <c r="AL20" s="12" t="s">
        <v>158</v>
      </c>
      <c r="AM20" s="12" t="s">
        <v>296</v>
      </c>
      <c r="AN20" s="55"/>
    </row>
    <row r="21" spans="1:43" ht="12.75" x14ac:dyDescent="0.2">
      <c r="A21" s="12" t="s">
        <v>49</v>
      </c>
      <c r="B21" s="12" t="s">
        <v>297</v>
      </c>
      <c r="C21" s="65"/>
      <c r="D21" s="30" t="s">
        <v>299</v>
      </c>
      <c r="E21" s="38" t="s">
        <v>300</v>
      </c>
      <c r="F21" s="55"/>
      <c r="G21" s="39" t="s">
        <v>158</v>
      </c>
      <c r="H21" s="38" t="s">
        <v>215</v>
      </c>
      <c r="I21" s="55"/>
      <c r="J21" s="12" t="s">
        <v>301</v>
      </c>
      <c r="K21" s="12" t="s">
        <v>128</v>
      </c>
      <c r="L21" s="55"/>
      <c r="M21" s="12" t="s">
        <v>49</v>
      </c>
      <c r="N21" s="12" t="s">
        <v>302</v>
      </c>
      <c r="O21" s="65"/>
      <c r="P21" s="12" t="s">
        <v>247</v>
      </c>
      <c r="Q21" s="12" t="s">
        <v>303</v>
      </c>
      <c r="R21" s="56"/>
      <c r="S21" s="12" t="s">
        <v>304</v>
      </c>
      <c r="T21" s="12" t="s">
        <v>305</v>
      </c>
      <c r="U21" s="56"/>
      <c r="V21" s="12" t="s">
        <v>49</v>
      </c>
      <c r="W21" s="12" t="s">
        <v>307</v>
      </c>
      <c r="X21" s="12">
        <v>1270</v>
      </c>
      <c r="Y21" s="56"/>
      <c r="AC21" s="56"/>
      <c r="AD21" s="12" t="s">
        <v>255</v>
      </c>
      <c r="AE21" s="12" t="s">
        <v>256</v>
      </c>
      <c r="AF21" s="12">
        <v>834</v>
      </c>
      <c r="AG21" s="56"/>
      <c r="AK21" s="55"/>
      <c r="AL21" s="12" t="s">
        <v>49</v>
      </c>
      <c r="AM21" s="12" t="s">
        <v>310</v>
      </c>
      <c r="AN21" s="55"/>
      <c r="AO21" s="12" t="s">
        <v>311</v>
      </c>
    </row>
    <row r="22" spans="1:43" ht="12.75" x14ac:dyDescent="0.2">
      <c r="A22" s="12" t="s">
        <v>49</v>
      </c>
      <c r="B22" s="12" t="s">
        <v>312</v>
      </c>
      <c r="C22" s="65"/>
      <c r="D22" s="30" t="s">
        <v>175</v>
      </c>
      <c r="E22" s="38" t="s">
        <v>314</v>
      </c>
      <c r="F22" s="55"/>
      <c r="I22" s="55"/>
      <c r="L22" s="55"/>
      <c r="M22" s="12" t="s">
        <v>49</v>
      </c>
      <c r="N22" s="12" t="s">
        <v>315</v>
      </c>
      <c r="O22" s="65"/>
      <c r="P22" s="12" t="s">
        <v>316</v>
      </c>
      <c r="Q22" s="12" t="s">
        <v>317</v>
      </c>
      <c r="R22" s="56"/>
      <c r="S22" s="12" t="s">
        <v>49</v>
      </c>
      <c r="T22" s="12" t="s">
        <v>274</v>
      </c>
      <c r="U22" s="56"/>
      <c r="Y22" s="56"/>
      <c r="AC22" s="56"/>
      <c r="AD22" s="12" t="s">
        <v>49</v>
      </c>
      <c r="AE22" s="12" t="s">
        <v>318</v>
      </c>
      <c r="AF22" s="12">
        <v>29200</v>
      </c>
      <c r="AG22" s="56"/>
      <c r="AK22" s="55"/>
      <c r="AL22" s="12" t="s">
        <v>320</v>
      </c>
      <c r="AM22" s="12" t="s">
        <v>321</v>
      </c>
      <c r="AN22" s="55"/>
      <c r="AO22" s="12" t="s">
        <v>322</v>
      </c>
    </row>
    <row r="23" spans="1:43" ht="12.75" x14ac:dyDescent="0.2">
      <c r="A23" s="12" t="s">
        <v>49</v>
      </c>
      <c r="B23" s="12" t="s">
        <v>250</v>
      </c>
      <c r="C23" s="65"/>
      <c r="F23" s="55"/>
      <c r="I23" s="55"/>
      <c r="L23" s="55"/>
      <c r="O23" s="65"/>
      <c r="P23" s="12" t="s">
        <v>230</v>
      </c>
      <c r="Q23" s="12" t="s">
        <v>324</v>
      </c>
      <c r="R23" s="56"/>
      <c r="U23" s="56"/>
      <c r="Y23" s="56"/>
      <c r="AC23" s="56"/>
      <c r="AD23" s="12" t="s">
        <v>325</v>
      </c>
      <c r="AE23" s="12" t="s">
        <v>326</v>
      </c>
      <c r="AF23" s="12">
        <v>3199</v>
      </c>
      <c r="AG23" s="56"/>
      <c r="AK23" s="55"/>
      <c r="AL23" s="12" t="s">
        <v>327</v>
      </c>
      <c r="AM23" s="12" t="s">
        <v>328</v>
      </c>
      <c r="AN23" s="55"/>
    </row>
    <row r="24" spans="1:43" ht="12.75" x14ac:dyDescent="0.2">
      <c r="A24" s="12" t="s">
        <v>49</v>
      </c>
      <c r="B24" s="12" t="s">
        <v>331</v>
      </c>
      <c r="C24" s="65"/>
      <c r="F24" s="55"/>
      <c r="I24" s="55"/>
      <c r="L24" s="55"/>
      <c r="O24" s="65"/>
      <c r="P24" s="12" t="s">
        <v>332</v>
      </c>
      <c r="Q24" s="12" t="s">
        <v>333</v>
      </c>
      <c r="R24" s="56"/>
      <c r="U24" s="56"/>
      <c r="Y24" s="56"/>
      <c r="AC24" s="56"/>
      <c r="AD24" s="12" t="s">
        <v>49</v>
      </c>
      <c r="AE24" s="12" t="s">
        <v>335</v>
      </c>
      <c r="AF24" s="12">
        <v>8747.6200000000008</v>
      </c>
      <c r="AG24" s="56"/>
      <c r="AK24" s="55"/>
      <c r="AL24" s="12" t="s">
        <v>158</v>
      </c>
      <c r="AM24" s="12" t="s">
        <v>336</v>
      </c>
      <c r="AN24" s="55"/>
    </row>
    <row r="25" spans="1:43" ht="12.75" x14ac:dyDescent="0.2">
      <c r="A25" s="12" t="s">
        <v>97</v>
      </c>
      <c r="B25" s="12" t="s">
        <v>337</v>
      </c>
      <c r="C25" s="65"/>
      <c r="F25" s="55"/>
      <c r="I25" s="55"/>
      <c r="L25" s="55"/>
      <c r="O25" s="65"/>
      <c r="P25" s="12" t="s">
        <v>49</v>
      </c>
      <c r="Q25" s="12" t="s">
        <v>339</v>
      </c>
      <c r="R25" s="56"/>
      <c r="U25" s="56"/>
      <c r="Y25" s="56"/>
      <c r="AC25" s="56"/>
      <c r="AD25" s="12" t="s">
        <v>230</v>
      </c>
      <c r="AE25" s="12" t="s">
        <v>341</v>
      </c>
      <c r="AF25" s="12">
        <v>1724</v>
      </c>
      <c r="AG25" s="56"/>
      <c r="AK25" s="55"/>
      <c r="AL25" s="12" t="s">
        <v>49</v>
      </c>
      <c r="AM25" s="12" t="s">
        <v>342</v>
      </c>
      <c r="AN25" s="55"/>
    </row>
    <row r="26" spans="1:43" ht="12.75" x14ac:dyDescent="0.2">
      <c r="A26" s="12" t="s">
        <v>97</v>
      </c>
      <c r="B26" s="12" t="s">
        <v>344</v>
      </c>
      <c r="C26" s="65"/>
      <c r="F26" s="55"/>
      <c r="I26" s="55"/>
      <c r="L26" s="55"/>
      <c r="O26" s="65"/>
      <c r="P26" s="12" t="s">
        <v>345</v>
      </c>
      <c r="Q26" s="12" t="s">
        <v>346</v>
      </c>
      <c r="R26" s="56"/>
      <c r="U26" s="56"/>
      <c r="Y26" s="56"/>
      <c r="AC26" s="56"/>
      <c r="AD26" s="12" t="s">
        <v>49</v>
      </c>
      <c r="AE26" s="12" t="s">
        <v>348</v>
      </c>
      <c r="AF26" s="12">
        <v>16.73</v>
      </c>
      <c r="AG26" s="56"/>
      <c r="AK26" s="55"/>
      <c r="AL26" s="12" t="s">
        <v>327</v>
      </c>
      <c r="AM26" s="12" t="s">
        <v>349</v>
      </c>
      <c r="AN26" s="55"/>
    </row>
    <row r="27" spans="1:43" ht="12.75" x14ac:dyDescent="0.2">
      <c r="A27" s="12" t="s">
        <v>97</v>
      </c>
      <c r="B27" s="12" t="s">
        <v>293</v>
      </c>
      <c r="C27" s="65"/>
      <c r="F27" s="65"/>
      <c r="I27" s="65"/>
      <c r="L27" s="65"/>
      <c r="O27" s="65"/>
      <c r="P27" s="12" t="s">
        <v>219</v>
      </c>
      <c r="Q27" s="12" t="s">
        <v>268</v>
      </c>
      <c r="R27" s="56"/>
      <c r="U27" s="56"/>
      <c r="Y27" s="56"/>
      <c r="AC27" s="56"/>
      <c r="AD27" s="12" t="s">
        <v>287</v>
      </c>
      <c r="AE27" s="12" t="s">
        <v>288</v>
      </c>
      <c r="AF27" s="12">
        <v>1654.15</v>
      </c>
      <c r="AG27" s="56"/>
      <c r="AK27" s="55"/>
      <c r="AL27" s="12" t="s">
        <v>353</v>
      </c>
      <c r="AM27" s="12" t="s">
        <v>354</v>
      </c>
      <c r="AN27" s="55"/>
    </row>
    <row r="28" spans="1:43" ht="12.75" x14ac:dyDescent="0.2">
      <c r="A28" s="12" t="s">
        <v>97</v>
      </c>
      <c r="B28" s="12" t="s">
        <v>355</v>
      </c>
      <c r="C28" s="65"/>
      <c r="F28" s="65"/>
      <c r="I28" s="65"/>
      <c r="L28" s="65"/>
      <c r="O28" s="65"/>
      <c r="P28" s="12" t="s">
        <v>49</v>
      </c>
      <c r="Q28" s="12" t="s">
        <v>357</v>
      </c>
      <c r="R28" s="56"/>
      <c r="U28" s="56"/>
      <c r="Y28" s="56"/>
      <c r="AC28" s="56"/>
      <c r="AG28" s="56"/>
      <c r="AK28" s="55"/>
      <c r="AL28" s="12" t="s">
        <v>359</v>
      </c>
      <c r="AM28" s="12" t="s">
        <v>360</v>
      </c>
      <c r="AN28" s="55"/>
    </row>
    <row r="29" spans="1:43" ht="12.75" x14ac:dyDescent="0.2">
      <c r="A29" s="12" t="s">
        <v>97</v>
      </c>
      <c r="B29" s="12" t="s">
        <v>42</v>
      </c>
      <c r="C29" s="65"/>
      <c r="F29" s="65"/>
      <c r="I29" s="65"/>
      <c r="L29" s="65"/>
      <c r="O29" s="65"/>
      <c r="P29" s="12" t="s">
        <v>219</v>
      </c>
      <c r="Q29" s="12" t="s">
        <v>363</v>
      </c>
      <c r="R29" s="56"/>
      <c r="U29" s="56"/>
      <c r="Y29" s="56"/>
      <c r="AC29" s="56"/>
      <c r="AG29" s="56"/>
      <c r="AK29" s="55"/>
      <c r="AL29" s="12" t="s">
        <v>353</v>
      </c>
      <c r="AM29" s="12" t="s">
        <v>364</v>
      </c>
      <c r="AN29" s="55"/>
    </row>
    <row r="30" spans="1:43" ht="12.75" x14ac:dyDescent="0.2">
      <c r="A30" s="12" t="s">
        <v>272</v>
      </c>
      <c r="B30" s="12" t="s">
        <v>345</v>
      </c>
      <c r="C30" s="65"/>
      <c r="F30" s="65"/>
      <c r="I30" s="65"/>
      <c r="L30" s="65"/>
      <c r="O30" s="65"/>
      <c r="P30" s="12" t="s">
        <v>49</v>
      </c>
      <c r="Q30" s="12" t="s">
        <v>366</v>
      </c>
      <c r="R30" s="56"/>
      <c r="U30" s="56"/>
      <c r="Y30" s="56"/>
      <c r="AC30" s="56"/>
      <c r="AG30" s="56"/>
      <c r="AK30" s="55"/>
      <c r="AL30" s="12" t="s">
        <v>49</v>
      </c>
      <c r="AM30" s="12" t="s">
        <v>367</v>
      </c>
      <c r="AN30" s="55"/>
    </row>
    <row r="31" spans="1:43" ht="12.75" x14ac:dyDescent="0.2">
      <c r="A31" s="12" t="s">
        <v>252</v>
      </c>
      <c r="B31" s="12" t="s">
        <v>368</v>
      </c>
      <c r="C31" s="65"/>
      <c r="F31" s="65"/>
      <c r="I31" s="65"/>
      <c r="L31" s="65"/>
      <c r="O31" s="65"/>
      <c r="P31" s="12" t="s">
        <v>219</v>
      </c>
      <c r="Q31" s="12" t="s">
        <v>370</v>
      </c>
      <c r="R31" s="56"/>
      <c r="U31" s="56"/>
      <c r="Y31" s="56"/>
      <c r="AC31" s="56"/>
      <c r="AG31" s="56"/>
      <c r="AK31" s="55"/>
      <c r="AL31" s="12" t="s">
        <v>49</v>
      </c>
      <c r="AM31" s="12" t="s">
        <v>371</v>
      </c>
      <c r="AN31" s="55"/>
    </row>
    <row r="32" spans="1:43" ht="12.75" x14ac:dyDescent="0.2">
      <c r="A32" s="12" t="s">
        <v>252</v>
      </c>
      <c r="B32" s="12" t="s">
        <v>372</v>
      </c>
      <c r="C32" s="65"/>
      <c r="F32" s="65"/>
      <c r="I32" s="65"/>
      <c r="L32" s="65"/>
      <c r="O32" s="65"/>
      <c r="P32" s="12" t="s">
        <v>230</v>
      </c>
      <c r="Q32" s="12" t="s">
        <v>373</v>
      </c>
      <c r="R32" s="56"/>
      <c r="U32" s="56"/>
      <c r="Y32" s="56"/>
      <c r="AC32" s="56"/>
      <c r="AG32" s="56"/>
      <c r="AK32" s="55"/>
      <c r="AL32" s="12" t="s">
        <v>374</v>
      </c>
      <c r="AM32" s="12" t="s">
        <v>375</v>
      </c>
      <c r="AN32" s="55"/>
    </row>
    <row r="33" spans="1:40" ht="12.75" x14ac:dyDescent="0.2">
      <c r="A33" s="12" t="s">
        <v>252</v>
      </c>
      <c r="B33" s="12" t="s">
        <v>376</v>
      </c>
      <c r="C33" s="65"/>
      <c r="F33" s="65"/>
      <c r="I33" s="65"/>
      <c r="L33" s="65"/>
      <c r="O33" s="65"/>
      <c r="P33" s="12" t="s">
        <v>252</v>
      </c>
      <c r="Q33" s="12" t="s">
        <v>379</v>
      </c>
      <c r="R33" s="56"/>
      <c r="U33" s="56"/>
      <c r="Y33" s="56"/>
      <c r="AC33" s="56"/>
      <c r="AG33" s="56"/>
      <c r="AK33" s="55"/>
      <c r="AN33" s="55"/>
    </row>
    <row r="34" spans="1:40" ht="12.75" x14ac:dyDescent="0.2">
      <c r="A34" s="12" t="s">
        <v>290</v>
      </c>
      <c r="B34" s="12" t="s">
        <v>292</v>
      </c>
      <c r="C34" s="65"/>
      <c r="F34" s="65"/>
      <c r="I34" s="65"/>
      <c r="L34" s="65"/>
      <c r="O34" s="65"/>
      <c r="P34" s="12" t="s">
        <v>252</v>
      </c>
      <c r="Q34" s="12" t="s">
        <v>384</v>
      </c>
      <c r="R34" s="56"/>
      <c r="U34" s="56"/>
      <c r="Y34" s="56"/>
      <c r="AC34" s="56"/>
      <c r="AG34" s="56"/>
      <c r="AK34" s="55"/>
      <c r="AN34" s="55"/>
    </row>
    <row r="35" spans="1:40" ht="12.75" x14ac:dyDescent="0.2">
      <c r="A35" s="12" t="s">
        <v>290</v>
      </c>
      <c r="B35" s="12" t="s">
        <v>385</v>
      </c>
      <c r="C35" s="65"/>
      <c r="F35" s="65"/>
      <c r="I35" s="65"/>
      <c r="L35" s="65"/>
      <c r="O35" s="65"/>
      <c r="P35" s="12" t="s">
        <v>97</v>
      </c>
      <c r="Q35" s="12" t="s">
        <v>387</v>
      </c>
      <c r="R35" s="56"/>
      <c r="U35" s="56"/>
      <c r="Y35" s="56"/>
      <c r="AC35" s="56"/>
      <c r="AG35" s="56"/>
      <c r="AK35" s="55"/>
      <c r="AN35" s="55"/>
    </row>
    <row r="36" spans="1:40" ht="12.75" x14ac:dyDescent="0.2">
      <c r="A36" s="38" t="s">
        <v>158</v>
      </c>
      <c r="B36" s="38" t="s">
        <v>216</v>
      </c>
      <c r="C36" s="65"/>
      <c r="F36" s="65"/>
      <c r="I36" s="65"/>
      <c r="L36" s="65"/>
      <c r="O36" s="65"/>
      <c r="P36" s="12" t="s">
        <v>345</v>
      </c>
      <c r="Q36" s="12" t="s">
        <v>388</v>
      </c>
      <c r="R36" s="56"/>
      <c r="U36" s="56"/>
      <c r="Y36" s="56"/>
      <c r="AC36" s="56"/>
      <c r="AG36" s="56"/>
      <c r="AK36" s="55"/>
      <c r="AN36" s="55"/>
    </row>
    <row r="37" spans="1:40" ht="12.75" x14ac:dyDescent="0.2">
      <c r="A37" s="38" t="s">
        <v>158</v>
      </c>
      <c r="B37" s="38" t="s">
        <v>227</v>
      </c>
      <c r="C37" s="65"/>
      <c r="F37" s="65"/>
      <c r="I37" s="65"/>
      <c r="L37" s="65"/>
      <c r="O37" s="65"/>
      <c r="P37" s="12" t="s">
        <v>230</v>
      </c>
      <c r="Q37" s="12" t="s">
        <v>392</v>
      </c>
      <c r="R37" s="56"/>
      <c r="U37" s="56"/>
      <c r="Y37" s="56"/>
      <c r="AC37" s="56"/>
      <c r="AG37" s="56"/>
      <c r="AK37" s="55"/>
      <c r="AN37" s="55"/>
    </row>
    <row r="38" spans="1:40" ht="12.75" x14ac:dyDescent="0.2">
      <c r="A38" s="38" t="s">
        <v>158</v>
      </c>
      <c r="B38" s="38" t="s">
        <v>243</v>
      </c>
      <c r="C38" s="65"/>
      <c r="F38" s="65"/>
      <c r="I38" s="65"/>
      <c r="L38" s="65"/>
      <c r="O38" s="65"/>
      <c r="P38" s="12" t="s">
        <v>332</v>
      </c>
      <c r="Q38" s="12" t="s">
        <v>394</v>
      </c>
      <c r="R38" s="56"/>
      <c r="U38" s="56"/>
      <c r="Y38" s="56"/>
      <c r="AC38" s="56"/>
      <c r="AG38" s="56"/>
      <c r="AK38" s="55"/>
      <c r="AN38" s="55"/>
    </row>
    <row r="39" spans="1:40" ht="12.75" x14ac:dyDescent="0.2">
      <c r="A39" s="38" t="s">
        <v>158</v>
      </c>
      <c r="B39" s="38" t="s">
        <v>264</v>
      </c>
      <c r="C39" s="65"/>
      <c r="F39" s="65"/>
      <c r="I39" s="65"/>
      <c r="L39" s="65"/>
      <c r="O39" s="65"/>
      <c r="P39" s="12" t="s">
        <v>398</v>
      </c>
      <c r="Q39" s="12" t="s">
        <v>399</v>
      </c>
      <c r="R39" s="56"/>
      <c r="U39" s="56"/>
      <c r="Y39" s="56"/>
      <c r="AC39" s="56"/>
      <c r="AG39" s="56"/>
      <c r="AK39" s="55"/>
      <c r="AN39" s="55"/>
    </row>
    <row r="40" spans="1:40" ht="12.75" x14ac:dyDescent="0.2">
      <c r="A40" s="38" t="s">
        <v>158</v>
      </c>
      <c r="B40" s="38" t="s">
        <v>215</v>
      </c>
      <c r="C40" s="65"/>
      <c r="F40" s="65"/>
      <c r="I40" s="65"/>
      <c r="L40" s="65"/>
      <c r="O40" s="65"/>
      <c r="P40" s="12" t="s">
        <v>345</v>
      </c>
      <c r="Q40" s="12" t="s">
        <v>248</v>
      </c>
      <c r="R40" s="56"/>
      <c r="U40" s="56"/>
      <c r="Y40" s="56"/>
      <c r="AC40" s="56"/>
      <c r="AG40" s="56"/>
      <c r="AK40" s="55"/>
      <c r="AN40" s="55"/>
    </row>
    <row r="41" spans="1:40" ht="12.75" x14ac:dyDescent="0.2">
      <c r="A41" s="38" t="s">
        <v>281</v>
      </c>
      <c r="B41" s="38" t="s">
        <v>282</v>
      </c>
      <c r="C41" s="65"/>
      <c r="F41" s="65"/>
      <c r="I41" s="65"/>
      <c r="L41" s="65"/>
      <c r="O41" s="65"/>
      <c r="P41" s="12" t="s">
        <v>230</v>
      </c>
      <c r="Q41" s="12" t="s">
        <v>405</v>
      </c>
      <c r="R41" s="56"/>
      <c r="U41" s="56"/>
      <c r="Y41" s="56"/>
      <c r="AC41" s="56"/>
      <c r="AG41" s="56"/>
      <c r="AK41" s="55"/>
      <c r="AN41" s="55"/>
    </row>
    <row r="42" spans="1:40" ht="12.75" x14ac:dyDescent="0.2">
      <c r="C42" s="65"/>
      <c r="F42" s="65"/>
      <c r="I42" s="65"/>
      <c r="L42" s="65"/>
      <c r="O42" s="65"/>
      <c r="P42" s="12" t="s">
        <v>345</v>
      </c>
      <c r="Q42" s="12" t="s">
        <v>409</v>
      </c>
      <c r="R42" s="56"/>
      <c r="U42" s="56"/>
      <c r="Y42" s="56"/>
      <c r="AC42" s="56"/>
      <c r="AG42" s="56"/>
      <c r="AK42" s="55"/>
      <c r="AN42" s="55"/>
    </row>
    <row r="43" spans="1:40" ht="12.75" x14ac:dyDescent="0.2">
      <c r="C43" s="65"/>
      <c r="F43" s="65"/>
      <c r="I43" s="65"/>
      <c r="L43" s="65"/>
      <c r="O43" s="65"/>
      <c r="P43" s="12" t="s">
        <v>414</v>
      </c>
      <c r="Q43" s="12" t="s">
        <v>415</v>
      </c>
      <c r="R43" s="56"/>
      <c r="U43" s="56"/>
      <c r="Y43" s="56"/>
      <c r="AC43" s="56"/>
      <c r="AG43" s="56"/>
      <c r="AK43" s="55"/>
      <c r="AN43" s="55"/>
    </row>
    <row r="44" spans="1:40" ht="12.75" x14ac:dyDescent="0.2">
      <c r="C44" s="65"/>
      <c r="F44" s="65"/>
      <c r="I44" s="65"/>
      <c r="L44" s="65"/>
      <c r="O44" s="65"/>
      <c r="P44" s="12" t="s">
        <v>417</v>
      </c>
      <c r="Q44" s="12" t="s">
        <v>419</v>
      </c>
      <c r="R44" s="56"/>
      <c r="U44" s="56"/>
      <c r="Y44" s="56"/>
      <c r="AC44" s="56"/>
      <c r="AG44" s="56"/>
      <c r="AK44" s="55"/>
      <c r="AN44" s="55"/>
    </row>
    <row r="45" spans="1:40" ht="12.75" x14ac:dyDescent="0.2">
      <c r="C45" s="65"/>
      <c r="F45" s="65"/>
      <c r="I45" s="65"/>
      <c r="L45" s="65"/>
      <c r="O45" s="65"/>
      <c r="P45" s="12" t="s">
        <v>304</v>
      </c>
      <c r="Q45" s="12" t="s">
        <v>305</v>
      </c>
      <c r="R45" s="56"/>
      <c r="U45" s="56"/>
      <c r="Y45" s="56"/>
      <c r="AC45" s="56"/>
      <c r="AG45" s="56"/>
      <c r="AK45" s="55"/>
      <c r="AN45" s="55"/>
    </row>
    <row r="46" spans="1:40" ht="12.75" x14ac:dyDescent="0.2">
      <c r="C46" s="65"/>
      <c r="F46" s="65"/>
      <c r="I46" s="65"/>
      <c r="L46" s="65"/>
      <c r="O46" s="65"/>
      <c r="P46" s="12" t="s">
        <v>255</v>
      </c>
      <c r="Q46" s="12" t="s">
        <v>256</v>
      </c>
      <c r="R46" s="56"/>
      <c r="U46" s="56"/>
      <c r="Y46" s="56"/>
      <c r="AC46" s="56"/>
      <c r="AG46" s="56"/>
      <c r="AK46" s="55"/>
      <c r="AN46" s="55"/>
    </row>
    <row r="47" spans="1:40" ht="12.75" x14ac:dyDescent="0.2">
      <c r="C47" s="65"/>
      <c r="F47" s="65"/>
      <c r="I47" s="65"/>
      <c r="L47" s="65"/>
      <c r="O47" s="65"/>
      <c r="P47" s="12" t="s">
        <v>49</v>
      </c>
      <c r="Q47" s="12" t="s">
        <v>430</v>
      </c>
      <c r="R47" s="56"/>
      <c r="U47" s="56"/>
      <c r="Y47" s="56"/>
      <c r="AC47" s="56"/>
      <c r="AG47" s="56"/>
      <c r="AK47" s="55"/>
      <c r="AN47" s="55"/>
    </row>
    <row r="48" spans="1:40" ht="12.75" x14ac:dyDescent="0.2">
      <c r="C48" s="65"/>
      <c r="F48" s="65"/>
      <c r="I48" s="65"/>
      <c r="L48" s="65"/>
      <c r="O48" s="65"/>
      <c r="P48" s="12" t="s">
        <v>97</v>
      </c>
      <c r="Q48" s="12" t="s">
        <v>434</v>
      </c>
      <c r="R48" s="56"/>
      <c r="U48" s="56"/>
      <c r="Y48" s="56"/>
      <c r="AC48" s="56"/>
      <c r="AG48" s="56"/>
      <c r="AK48" s="55"/>
      <c r="AN48" s="55"/>
    </row>
    <row r="49" spans="3:40" ht="12.75" x14ac:dyDescent="0.2">
      <c r="C49" s="65"/>
      <c r="F49" s="65"/>
      <c r="I49" s="65"/>
      <c r="L49" s="65"/>
      <c r="O49" s="65"/>
      <c r="P49" s="12" t="s">
        <v>219</v>
      </c>
      <c r="Q49" s="12" t="s">
        <v>437</v>
      </c>
      <c r="R49" s="56"/>
      <c r="U49" s="56"/>
      <c r="Y49" s="56"/>
      <c r="AC49" s="56"/>
      <c r="AG49" s="56"/>
      <c r="AK49" s="55"/>
      <c r="AN49" s="55"/>
    </row>
    <row r="50" spans="3:40" ht="12.75" x14ac:dyDescent="0.2">
      <c r="C50" s="65"/>
      <c r="F50" s="65"/>
      <c r="I50" s="65"/>
      <c r="L50" s="65"/>
      <c r="O50" s="65"/>
      <c r="P50" s="12" t="s">
        <v>219</v>
      </c>
      <c r="Q50" s="12" t="s">
        <v>440</v>
      </c>
      <c r="R50" s="56"/>
      <c r="U50" s="56"/>
      <c r="Y50" s="56"/>
      <c r="AC50" s="56"/>
      <c r="AG50" s="56"/>
      <c r="AK50" s="55"/>
      <c r="AN50" s="55"/>
    </row>
    <row r="51" spans="3:40" ht="12.75" x14ac:dyDescent="0.2">
      <c r="C51" s="65"/>
      <c r="F51" s="65"/>
      <c r="I51" s="65"/>
      <c r="L51" s="65"/>
      <c r="O51" s="65"/>
      <c r="P51" s="12" t="s">
        <v>219</v>
      </c>
      <c r="Q51" s="12" t="s">
        <v>442</v>
      </c>
      <c r="R51" s="56"/>
      <c r="U51" s="56"/>
      <c r="Y51" s="56"/>
      <c r="AC51" s="56"/>
      <c r="AG51" s="56"/>
      <c r="AK51" s="55"/>
      <c r="AN51" s="55"/>
    </row>
    <row r="52" spans="3:40" ht="12.75" x14ac:dyDescent="0.2">
      <c r="C52" s="65"/>
      <c r="F52" s="65"/>
      <c r="I52" s="65"/>
      <c r="L52" s="65"/>
      <c r="O52" s="65"/>
      <c r="P52" s="12" t="s">
        <v>230</v>
      </c>
      <c r="Q52" s="12" t="s">
        <v>444</v>
      </c>
      <c r="R52" s="56"/>
      <c r="U52" s="56"/>
      <c r="Y52" s="56"/>
      <c r="AC52" s="56"/>
      <c r="AG52" s="56"/>
      <c r="AK52" s="55"/>
      <c r="AN52" s="55"/>
    </row>
    <row r="53" spans="3:40" ht="12.75" x14ac:dyDescent="0.2">
      <c r="C53" s="55"/>
      <c r="F53" s="55"/>
      <c r="I53" s="55"/>
      <c r="L53" s="55"/>
      <c r="O53" s="55"/>
      <c r="R53" s="56"/>
      <c r="U53" s="56"/>
      <c r="Y53" s="56"/>
      <c r="AC53" s="56"/>
      <c r="AG53" s="56"/>
      <c r="AK53" s="55"/>
      <c r="AN53" s="55"/>
    </row>
    <row r="54" spans="3:40" ht="12.75" x14ac:dyDescent="0.2">
      <c r="C54" s="55"/>
      <c r="F54" s="55"/>
      <c r="I54" s="55"/>
      <c r="L54" s="55"/>
      <c r="O54" s="55"/>
      <c r="R54" s="56"/>
      <c r="U54" s="56"/>
      <c r="Y54" s="56"/>
      <c r="AC54" s="56"/>
      <c r="AG54" s="56"/>
      <c r="AK54" s="55"/>
      <c r="AN54" s="55"/>
    </row>
    <row r="55" spans="3:40" ht="12.75" x14ac:dyDescent="0.2">
      <c r="C55" s="55"/>
      <c r="F55" s="55"/>
      <c r="I55" s="55"/>
      <c r="L55" s="55"/>
      <c r="O55" s="55"/>
      <c r="R55" s="56"/>
      <c r="U55" s="56"/>
      <c r="Y55" s="56"/>
      <c r="AC55" s="56"/>
      <c r="AG55" s="56"/>
      <c r="AK55" s="55"/>
      <c r="AN55" s="55"/>
    </row>
    <row r="56" spans="3:40" ht="12.75" x14ac:dyDescent="0.2">
      <c r="C56" s="55"/>
      <c r="F56" s="55"/>
      <c r="I56" s="55"/>
      <c r="L56" s="55"/>
      <c r="O56" s="55"/>
      <c r="R56" s="56"/>
      <c r="U56" s="56"/>
      <c r="Y56" s="56"/>
      <c r="AC56" s="56"/>
      <c r="AG56" s="56"/>
      <c r="AK56" s="55"/>
      <c r="AN56" s="55"/>
    </row>
    <row r="57" spans="3:40" ht="12.75" x14ac:dyDescent="0.2">
      <c r="C57" s="55"/>
      <c r="F57" s="55"/>
      <c r="I57" s="55"/>
      <c r="L57" s="55"/>
      <c r="O57" s="55"/>
      <c r="R57" s="56"/>
      <c r="U57" s="56"/>
      <c r="Y57" s="56"/>
      <c r="AC57" s="56"/>
      <c r="AG57" s="56"/>
      <c r="AK57" s="55"/>
      <c r="AN57" s="55"/>
    </row>
    <row r="58" spans="3:40" ht="12.75" x14ac:dyDescent="0.2">
      <c r="C58" s="55"/>
      <c r="F58" s="55"/>
      <c r="I58" s="55"/>
      <c r="L58" s="55"/>
      <c r="O58" s="55"/>
      <c r="R58" s="56"/>
      <c r="U58" s="56"/>
      <c r="Y58" s="56"/>
      <c r="AC58" s="56"/>
      <c r="AG58" s="56"/>
      <c r="AK58" s="55"/>
      <c r="AN58" s="55"/>
    </row>
    <row r="59" spans="3:40" ht="12.75" x14ac:dyDescent="0.2">
      <c r="C59" s="55"/>
      <c r="F59" s="55"/>
      <c r="I59" s="55"/>
      <c r="L59" s="55"/>
      <c r="O59" s="55"/>
      <c r="R59" s="56"/>
      <c r="U59" s="56"/>
      <c r="Y59" s="56"/>
      <c r="AC59" s="56"/>
      <c r="AG59" s="56"/>
      <c r="AK59" s="55"/>
      <c r="AN59" s="55"/>
    </row>
    <row r="60" spans="3:40" ht="12.75" x14ac:dyDescent="0.2">
      <c r="C60" s="55"/>
      <c r="F60" s="55"/>
      <c r="I60" s="55"/>
      <c r="L60" s="55"/>
      <c r="O60" s="55"/>
      <c r="R60" s="56"/>
      <c r="U60" s="56"/>
      <c r="Y60" s="56"/>
      <c r="AC60" s="56"/>
      <c r="AG60" s="56"/>
      <c r="AK60" s="55"/>
      <c r="AN60" s="55"/>
    </row>
    <row r="61" spans="3:40" ht="12.75" x14ac:dyDescent="0.2">
      <c r="C61" s="55"/>
      <c r="F61" s="55"/>
      <c r="I61" s="55"/>
      <c r="L61" s="55"/>
      <c r="O61" s="55"/>
      <c r="R61" s="56"/>
      <c r="U61" s="56"/>
      <c r="Y61" s="56"/>
      <c r="AC61" s="56"/>
      <c r="AG61" s="56"/>
      <c r="AK61" s="55"/>
      <c r="AN61" s="55"/>
    </row>
    <row r="62" spans="3:40" ht="12.75" x14ac:dyDescent="0.2">
      <c r="C62" s="55"/>
      <c r="F62" s="55"/>
      <c r="I62" s="55"/>
      <c r="L62" s="55"/>
      <c r="O62" s="55"/>
      <c r="R62" s="56"/>
      <c r="U62" s="56"/>
      <c r="Y62" s="56"/>
      <c r="AC62" s="56"/>
      <c r="AG62" s="56"/>
      <c r="AK62" s="55"/>
      <c r="AN62" s="55"/>
    </row>
    <row r="63" spans="3:40" ht="12.75" x14ac:dyDescent="0.2">
      <c r="C63" s="55"/>
      <c r="F63" s="55"/>
      <c r="I63" s="55"/>
      <c r="L63" s="55"/>
      <c r="O63" s="55"/>
      <c r="R63" s="56"/>
      <c r="U63" s="56"/>
      <c r="Y63" s="56"/>
      <c r="AC63" s="56"/>
      <c r="AG63" s="56"/>
      <c r="AK63" s="55"/>
      <c r="AN63" s="55"/>
    </row>
    <row r="64" spans="3:40" ht="12.75" x14ac:dyDescent="0.2">
      <c r="C64" s="55"/>
      <c r="F64" s="55"/>
      <c r="I64" s="55"/>
      <c r="L64" s="55"/>
      <c r="O64" s="55"/>
      <c r="R64" s="56"/>
      <c r="U64" s="56"/>
      <c r="Y64" s="56"/>
      <c r="AC64" s="56"/>
      <c r="AG64" s="56"/>
      <c r="AK64" s="55"/>
      <c r="AN64" s="55"/>
    </row>
    <row r="65" spans="3:40" ht="12.75" x14ac:dyDescent="0.2">
      <c r="C65" s="55"/>
      <c r="F65" s="55"/>
      <c r="I65" s="55"/>
      <c r="L65" s="55"/>
      <c r="O65" s="55"/>
      <c r="R65" s="56"/>
      <c r="U65" s="56"/>
      <c r="Y65" s="56"/>
      <c r="AC65" s="56"/>
      <c r="AG65" s="56"/>
      <c r="AK65" s="55"/>
      <c r="AN65" s="55"/>
    </row>
    <row r="66" spans="3:40" ht="12.75" x14ac:dyDescent="0.2">
      <c r="C66" s="55"/>
      <c r="F66" s="55"/>
      <c r="I66" s="55"/>
      <c r="L66" s="55"/>
      <c r="O66" s="55"/>
      <c r="R66" s="56"/>
      <c r="U66" s="56"/>
      <c r="Y66" s="56"/>
      <c r="AC66" s="56"/>
      <c r="AG66" s="56"/>
      <c r="AK66" s="55"/>
      <c r="AN66" s="55"/>
    </row>
    <row r="67" spans="3:40" ht="12.75" x14ac:dyDescent="0.2">
      <c r="C67" s="55"/>
      <c r="F67" s="55"/>
      <c r="I67" s="55"/>
      <c r="L67" s="55"/>
      <c r="O67" s="55"/>
      <c r="R67" s="56"/>
      <c r="U67" s="56"/>
      <c r="Y67" s="56"/>
      <c r="AC67" s="56"/>
      <c r="AG67" s="56"/>
      <c r="AK67" s="55"/>
      <c r="AN67" s="55"/>
    </row>
    <row r="68" spans="3:40" ht="12.75" x14ac:dyDescent="0.2">
      <c r="C68" s="55"/>
      <c r="F68" s="55"/>
      <c r="I68" s="55"/>
      <c r="L68" s="55"/>
      <c r="O68" s="55"/>
      <c r="R68" s="56"/>
      <c r="U68" s="56"/>
      <c r="Y68" s="56"/>
      <c r="AC68" s="56"/>
      <c r="AG68" s="56"/>
      <c r="AK68" s="55"/>
      <c r="AN68" s="55"/>
    </row>
    <row r="69" spans="3:40" ht="12.75" x14ac:dyDescent="0.2">
      <c r="C69" s="55"/>
      <c r="F69" s="55"/>
      <c r="I69" s="55"/>
      <c r="L69" s="55"/>
      <c r="O69" s="55"/>
      <c r="R69" s="56"/>
      <c r="U69" s="56"/>
      <c r="Y69" s="56"/>
      <c r="AC69" s="56"/>
      <c r="AG69" s="56"/>
      <c r="AK69" s="55"/>
      <c r="AN69" s="55"/>
    </row>
    <row r="70" spans="3:40" ht="12.75" x14ac:dyDescent="0.2">
      <c r="C70" s="55"/>
      <c r="F70" s="55"/>
      <c r="I70" s="55"/>
      <c r="L70" s="55"/>
      <c r="O70" s="55"/>
      <c r="R70" s="56"/>
      <c r="U70" s="56"/>
      <c r="Y70" s="56"/>
      <c r="AC70" s="56"/>
      <c r="AG70" s="56"/>
      <c r="AK70" s="55"/>
      <c r="AN70" s="55"/>
    </row>
    <row r="71" spans="3:40" ht="12.75" x14ac:dyDescent="0.2">
      <c r="C71" s="55"/>
      <c r="F71" s="55"/>
      <c r="I71" s="55"/>
      <c r="L71" s="55"/>
      <c r="O71" s="55"/>
      <c r="R71" s="56"/>
      <c r="U71" s="56"/>
      <c r="Y71" s="56"/>
      <c r="AC71" s="56"/>
      <c r="AG71" s="56"/>
      <c r="AK71" s="55"/>
      <c r="AN71" s="55"/>
    </row>
    <row r="72" spans="3:40" ht="12.75" x14ac:dyDescent="0.2">
      <c r="C72" s="55"/>
      <c r="F72" s="55"/>
      <c r="I72" s="55"/>
      <c r="L72" s="55"/>
      <c r="O72" s="55"/>
      <c r="R72" s="56"/>
      <c r="U72" s="56"/>
      <c r="Y72" s="56"/>
      <c r="AC72" s="56"/>
      <c r="AG72" s="56"/>
      <c r="AK72" s="55"/>
      <c r="AN72" s="55"/>
    </row>
    <row r="73" spans="3:40" ht="12.75" x14ac:dyDescent="0.2">
      <c r="C73" s="55"/>
      <c r="F73" s="55"/>
      <c r="I73" s="55"/>
      <c r="L73" s="55"/>
      <c r="O73" s="55"/>
      <c r="R73" s="56"/>
      <c r="U73" s="56"/>
      <c r="Y73" s="56"/>
      <c r="AC73" s="56"/>
      <c r="AG73" s="56"/>
      <c r="AK73" s="55"/>
      <c r="AN73" s="55"/>
    </row>
    <row r="74" spans="3:40" ht="12.75" x14ac:dyDescent="0.2">
      <c r="C74" s="55"/>
      <c r="F74" s="55"/>
      <c r="I74" s="55"/>
      <c r="L74" s="55"/>
      <c r="O74" s="55"/>
      <c r="R74" s="56"/>
      <c r="U74" s="56"/>
      <c r="Y74" s="56"/>
      <c r="AC74" s="56"/>
      <c r="AG74" s="56"/>
      <c r="AK74" s="55"/>
      <c r="AN74" s="55"/>
    </row>
    <row r="75" spans="3:40" ht="12.75" x14ac:dyDescent="0.2">
      <c r="C75" s="55"/>
      <c r="F75" s="55"/>
      <c r="I75" s="55"/>
      <c r="L75" s="55"/>
      <c r="O75" s="55"/>
      <c r="R75" s="56"/>
      <c r="U75" s="56"/>
      <c r="Y75" s="56"/>
      <c r="AC75" s="56"/>
      <c r="AG75" s="56"/>
      <c r="AK75" s="55"/>
      <c r="AN75" s="55"/>
    </row>
    <row r="76" spans="3:40" ht="12.75" x14ac:dyDescent="0.2">
      <c r="C76" s="55"/>
      <c r="F76" s="55"/>
      <c r="I76" s="55"/>
      <c r="L76" s="55"/>
      <c r="O76" s="55"/>
      <c r="R76" s="56"/>
      <c r="U76" s="56"/>
      <c r="Y76" s="56"/>
      <c r="AC76" s="56"/>
      <c r="AG76" s="56"/>
      <c r="AK76" s="55"/>
      <c r="AN76" s="55"/>
    </row>
    <row r="77" spans="3:40" ht="12.75" x14ac:dyDescent="0.2">
      <c r="C77" s="55"/>
      <c r="F77" s="55"/>
      <c r="I77" s="55"/>
      <c r="L77" s="55"/>
      <c r="O77" s="55"/>
      <c r="R77" s="56"/>
      <c r="U77" s="56"/>
      <c r="Y77" s="56"/>
      <c r="AC77" s="56"/>
      <c r="AG77" s="56"/>
      <c r="AK77" s="55"/>
      <c r="AN77" s="55"/>
    </row>
    <row r="78" spans="3:40" ht="12.75" x14ac:dyDescent="0.2">
      <c r="C78" s="55"/>
      <c r="F78" s="55"/>
      <c r="I78" s="55"/>
      <c r="L78" s="55"/>
      <c r="O78" s="55"/>
      <c r="R78" s="56"/>
      <c r="U78" s="56"/>
      <c r="Y78" s="56"/>
      <c r="AC78" s="56"/>
      <c r="AG78" s="56"/>
      <c r="AK78" s="55"/>
      <c r="AN78" s="55"/>
    </row>
    <row r="79" spans="3:40" ht="12.75" x14ac:dyDescent="0.2">
      <c r="C79" s="55"/>
      <c r="F79" s="55"/>
      <c r="I79" s="55"/>
      <c r="L79" s="55"/>
      <c r="O79" s="55"/>
      <c r="R79" s="56"/>
      <c r="U79" s="56"/>
      <c r="Y79" s="56"/>
      <c r="AC79" s="56"/>
      <c r="AG79" s="56"/>
      <c r="AK79" s="55"/>
      <c r="AN79" s="55"/>
    </row>
    <row r="80" spans="3:40" ht="12.75" x14ac:dyDescent="0.2">
      <c r="C80" s="55"/>
      <c r="F80" s="55"/>
      <c r="I80" s="55"/>
      <c r="L80" s="55"/>
      <c r="O80" s="55"/>
      <c r="R80" s="56"/>
      <c r="U80" s="56"/>
      <c r="Y80" s="56"/>
      <c r="AC80" s="56"/>
      <c r="AG80" s="56"/>
      <c r="AK80" s="55"/>
      <c r="AN80" s="55"/>
    </row>
    <row r="81" spans="3:40" ht="12.75" x14ac:dyDescent="0.2">
      <c r="C81" s="55"/>
      <c r="F81" s="55"/>
      <c r="I81" s="55"/>
      <c r="L81" s="55"/>
      <c r="O81" s="55"/>
      <c r="R81" s="56"/>
      <c r="U81" s="56"/>
      <c r="Y81" s="56"/>
      <c r="AC81" s="56"/>
      <c r="AG81" s="56"/>
      <c r="AK81" s="55"/>
      <c r="AN81" s="55"/>
    </row>
    <row r="82" spans="3:40" ht="12.75" x14ac:dyDescent="0.2">
      <c r="C82" s="55"/>
      <c r="F82" s="55"/>
      <c r="I82" s="55"/>
      <c r="L82" s="55"/>
      <c r="O82" s="55"/>
      <c r="R82" s="56"/>
      <c r="U82" s="56"/>
      <c r="Y82" s="56"/>
      <c r="AC82" s="56"/>
      <c r="AG82" s="56"/>
      <c r="AK82" s="55"/>
      <c r="AN82" s="55"/>
    </row>
    <row r="83" spans="3:40" ht="12.75" x14ac:dyDescent="0.2">
      <c r="C83" s="55"/>
      <c r="F83" s="55"/>
      <c r="I83" s="55"/>
      <c r="L83" s="55"/>
      <c r="O83" s="55"/>
      <c r="R83" s="56"/>
      <c r="U83" s="56"/>
      <c r="Y83" s="56"/>
      <c r="AC83" s="56"/>
      <c r="AG83" s="56"/>
      <c r="AK83" s="55"/>
      <c r="AN83" s="55"/>
    </row>
    <row r="84" spans="3:40" ht="12.75" x14ac:dyDescent="0.2">
      <c r="C84" s="55"/>
      <c r="F84" s="55"/>
      <c r="I84" s="55"/>
      <c r="L84" s="55"/>
      <c r="O84" s="55"/>
      <c r="R84" s="56"/>
      <c r="U84" s="56"/>
      <c r="Y84" s="56"/>
      <c r="AC84" s="56"/>
      <c r="AG84" s="56"/>
      <c r="AK84" s="55"/>
      <c r="AN84" s="55"/>
    </row>
    <row r="85" spans="3:40" ht="12.75" x14ac:dyDescent="0.2">
      <c r="C85" s="55"/>
      <c r="F85" s="55"/>
      <c r="I85" s="55"/>
      <c r="L85" s="55"/>
      <c r="O85" s="55"/>
      <c r="R85" s="56"/>
      <c r="U85" s="56"/>
      <c r="Y85" s="56"/>
      <c r="AC85" s="56"/>
      <c r="AG85" s="56"/>
      <c r="AK85" s="55"/>
      <c r="AN85" s="55"/>
    </row>
    <row r="86" spans="3:40" ht="12.75" x14ac:dyDescent="0.2">
      <c r="C86" s="55"/>
      <c r="F86" s="55"/>
      <c r="I86" s="55"/>
      <c r="L86" s="55"/>
      <c r="O86" s="55"/>
      <c r="R86" s="56"/>
      <c r="U86" s="56"/>
      <c r="Y86" s="56"/>
      <c r="AC86" s="56"/>
      <c r="AG86" s="56"/>
      <c r="AK86" s="55"/>
      <c r="AN86" s="55"/>
    </row>
    <row r="87" spans="3:40" ht="12.75" x14ac:dyDescent="0.2">
      <c r="C87" s="55"/>
      <c r="F87" s="55"/>
      <c r="I87" s="55"/>
      <c r="L87" s="55"/>
      <c r="O87" s="55"/>
      <c r="R87" s="56"/>
      <c r="U87" s="56"/>
      <c r="Y87" s="56"/>
      <c r="AC87" s="56"/>
      <c r="AG87" s="56"/>
      <c r="AK87" s="55"/>
      <c r="AN87" s="55"/>
    </row>
    <row r="88" spans="3:40" ht="12.75" x14ac:dyDescent="0.2">
      <c r="C88" s="55"/>
      <c r="F88" s="55"/>
      <c r="I88" s="55"/>
      <c r="L88" s="55"/>
      <c r="O88" s="55"/>
      <c r="R88" s="56"/>
      <c r="U88" s="56"/>
      <c r="Y88" s="56"/>
      <c r="AC88" s="56"/>
      <c r="AG88" s="56"/>
      <c r="AK88" s="55"/>
      <c r="AN88" s="55"/>
    </row>
    <row r="89" spans="3:40" ht="12.75" x14ac:dyDescent="0.2">
      <c r="C89" s="55"/>
      <c r="F89" s="55"/>
      <c r="I89" s="55"/>
      <c r="L89" s="55"/>
      <c r="O89" s="55"/>
      <c r="R89" s="56"/>
      <c r="U89" s="56"/>
      <c r="Y89" s="56"/>
      <c r="AC89" s="56"/>
      <c r="AG89" s="56"/>
      <c r="AK89" s="55"/>
      <c r="AN89" s="55"/>
    </row>
    <row r="90" spans="3:40" ht="12.75" x14ac:dyDescent="0.2">
      <c r="C90" s="55"/>
      <c r="F90" s="55"/>
      <c r="I90" s="55"/>
      <c r="L90" s="55"/>
      <c r="O90" s="55"/>
      <c r="R90" s="56"/>
      <c r="U90" s="56"/>
      <c r="Y90" s="56"/>
      <c r="AC90" s="56"/>
      <c r="AG90" s="56"/>
      <c r="AK90" s="55"/>
      <c r="AN90" s="55"/>
    </row>
    <row r="91" spans="3:40" ht="12.75" x14ac:dyDescent="0.2">
      <c r="C91" s="55"/>
      <c r="F91" s="55"/>
      <c r="I91" s="55"/>
      <c r="L91" s="55"/>
      <c r="O91" s="55"/>
      <c r="R91" s="56"/>
      <c r="U91" s="56"/>
      <c r="Y91" s="56"/>
      <c r="AC91" s="56"/>
      <c r="AG91" s="56"/>
      <c r="AK91" s="55"/>
      <c r="AN91" s="55"/>
    </row>
    <row r="92" spans="3:40" ht="12.75" x14ac:dyDescent="0.2">
      <c r="C92" s="55"/>
      <c r="F92" s="55"/>
      <c r="I92" s="55"/>
      <c r="L92" s="55"/>
      <c r="O92" s="55"/>
      <c r="R92" s="56"/>
      <c r="U92" s="56"/>
      <c r="Y92" s="56"/>
      <c r="AC92" s="56"/>
      <c r="AG92" s="56"/>
      <c r="AK92" s="55"/>
      <c r="AN92" s="55"/>
    </row>
    <row r="93" spans="3:40" ht="12.75" x14ac:dyDescent="0.2">
      <c r="C93" s="55"/>
      <c r="F93" s="55"/>
      <c r="I93" s="55"/>
      <c r="L93" s="55"/>
      <c r="O93" s="55"/>
      <c r="R93" s="56"/>
      <c r="U93" s="56"/>
      <c r="Y93" s="56"/>
      <c r="AC93" s="56"/>
      <c r="AG93" s="56"/>
      <c r="AK93" s="55"/>
      <c r="AN93" s="55"/>
    </row>
    <row r="94" spans="3:40" ht="12.75" x14ac:dyDescent="0.2">
      <c r="C94" s="55"/>
      <c r="F94" s="55"/>
      <c r="I94" s="55"/>
      <c r="L94" s="55"/>
      <c r="O94" s="55"/>
      <c r="R94" s="56"/>
      <c r="U94" s="56"/>
      <c r="Y94" s="56"/>
      <c r="AC94" s="56"/>
      <c r="AG94" s="56"/>
      <c r="AK94" s="55"/>
      <c r="AN94" s="55"/>
    </row>
    <row r="95" spans="3:40" ht="12.75" x14ac:dyDescent="0.2">
      <c r="C95" s="55"/>
      <c r="F95" s="55"/>
      <c r="I95" s="55"/>
      <c r="L95" s="55"/>
      <c r="O95" s="55"/>
      <c r="R95" s="56"/>
      <c r="U95" s="56"/>
      <c r="Y95" s="56"/>
      <c r="AC95" s="56"/>
      <c r="AG95" s="56"/>
      <c r="AK95" s="55"/>
      <c r="AN95" s="55"/>
    </row>
    <row r="96" spans="3:40" ht="12.75" x14ac:dyDescent="0.2">
      <c r="C96" s="55"/>
      <c r="F96" s="55"/>
      <c r="I96" s="55"/>
      <c r="L96" s="55"/>
      <c r="O96" s="55"/>
      <c r="R96" s="56"/>
      <c r="U96" s="56"/>
      <c r="Y96" s="56"/>
      <c r="AC96" s="56"/>
      <c r="AG96" s="56"/>
      <c r="AK96" s="55"/>
      <c r="AN96" s="55"/>
    </row>
    <row r="97" spans="3:40" ht="12.75" x14ac:dyDescent="0.2">
      <c r="C97" s="55"/>
      <c r="F97" s="55"/>
      <c r="I97" s="55"/>
      <c r="L97" s="55"/>
      <c r="O97" s="55"/>
      <c r="R97" s="56"/>
      <c r="U97" s="56"/>
      <c r="Y97" s="56"/>
      <c r="AC97" s="56"/>
      <c r="AG97" s="56"/>
      <c r="AK97" s="55"/>
      <c r="AN97" s="55"/>
    </row>
    <row r="98" spans="3:40" ht="12.75" x14ac:dyDescent="0.2">
      <c r="C98" s="55"/>
      <c r="F98" s="55"/>
      <c r="I98" s="55"/>
      <c r="L98" s="55"/>
      <c r="O98" s="55"/>
      <c r="R98" s="56"/>
      <c r="U98" s="56"/>
      <c r="Y98" s="56"/>
      <c r="AC98" s="56"/>
      <c r="AG98" s="56"/>
      <c r="AK98" s="55"/>
      <c r="AN98" s="55"/>
    </row>
    <row r="99" spans="3:40" ht="12.75" x14ac:dyDescent="0.2">
      <c r="C99" s="55"/>
      <c r="F99" s="55"/>
      <c r="I99" s="55"/>
      <c r="L99" s="55"/>
      <c r="O99" s="55"/>
      <c r="R99" s="56"/>
      <c r="U99" s="56"/>
      <c r="Y99" s="56"/>
      <c r="AC99" s="56"/>
      <c r="AG99" s="56"/>
      <c r="AK99" s="55"/>
      <c r="AN99" s="55"/>
    </row>
    <row r="100" spans="3:40" ht="12.75" x14ac:dyDescent="0.2">
      <c r="C100" s="55"/>
      <c r="F100" s="55"/>
      <c r="I100" s="55"/>
      <c r="L100" s="55"/>
      <c r="O100" s="55"/>
      <c r="R100" s="56"/>
      <c r="U100" s="56"/>
      <c r="Y100" s="56"/>
      <c r="AC100" s="56"/>
      <c r="AG100" s="56"/>
      <c r="AK100" s="55"/>
      <c r="AN100" s="55"/>
    </row>
    <row r="101" spans="3:40" ht="12.75" x14ac:dyDescent="0.2">
      <c r="C101" s="55"/>
      <c r="F101" s="55"/>
      <c r="I101" s="55"/>
      <c r="L101" s="55"/>
      <c r="O101" s="55"/>
      <c r="R101" s="56"/>
      <c r="U101" s="56"/>
      <c r="Y101" s="56"/>
      <c r="AC101" s="56"/>
      <c r="AG101" s="56"/>
      <c r="AK101" s="55"/>
      <c r="AN101" s="55"/>
    </row>
    <row r="102" spans="3:40" ht="12.75" x14ac:dyDescent="0.2">
      <c r="C102" s="55"/>
      <c r="F102" s="55"/>
      <c r="I102" s="55"/>
      <c r="L102" s="55"/>
      <c r="O102" s="55"/>
      <c r="R102" s="56"/>
      <c r="U102" s="56"/>
      <c r="Y102" s="56"/>
      <c r="AC102" s="56"/>
      <c r="AG102" s="56"/>
      <c r="AK102" s="55"/>
      <c r="AN102" s="55"/>
    </row>
    <row r="103" spans="3:40" ht="12.75" x14ac:dyDescent="0.2">
      <c r="C103" s="55"/>
      <c r="F103" s="55"/>
      <c r="I103" s="55"/>
      <c r="L103" s="55"/>
      <c r="O103" s="55"/>
      <c r="R103" s="56"/>
      <c r="U103" s="56"/>
      <c r="Y103" s="56"/>
      <c r="AC103" s="56"/>
      <c r="AG103" s="56"/>
      <c r="AK103" s="55"/>
      <c r="AN103" s="55"/>
    </row>
    <row r="104" spans="3:40" ht="12.75" x14ac:dyDescent="0.2">
      <c r="C104" s="55"/>
      <c r="F104" s="55"/>
      <c r="I104" s="55"/>
      <c r="L104" s="55"/>
      <c r="O104" s="55"/>
      <c r="R104" s="56"/>
      <c r="U104" s="56"/>
      <c r="Y104" s="56"/>
      <c r="AC104" s="56"/>
      <c r="AG104" s="56"/>
      <c r="AK104" s="55"/>
      <c r="AN104" s="55"/>
    </row>
    <row r="105" spans="3:40" ht="12.75" x14ac:dyDescent="0.2">
      <c r="C105" s="55"/>
      <c r="F105" s="55"/>
      <c r="I105" s="55"/>
      <c r="L105" s="55"/>
      <c r="O105" s="55"/>
      <c r="R105" s="56"/>
      <c r="U105" s="56"/>
      <c r="Y105" s="56"/>
      <c r="AC105" s="56"/>
      <c r="AG105" s="56"/>
      <c r="AK105" s="55"/>
      <c r="AN105" s="55"/>
    </row>
    <row r="106" spans="3:40" ht="12.75" x14ac:dyDescent="0.2">
      <c r="C106" s="55"/>
      <c r="F106" s="55"/>
      <c r="I106" s="55"/>
      <c r="L106" s="55"/>
      <c r="O106" s="55"/>
      <c r="R106" s="56"/>
      <c r="U106" s="56"/>
      <c r="Y106" s="56"/>
      <c r="AC106" s="56"/>
      <c r="AG106" s="56"/>
      <c r="AK106" s="55"/>
      <c r="AN106" s="55"/>
    </row>
    <row r="107" spans="3:40" ht="12.75" x14ac:dyDescent="0.2">
      <c r="C107" s="55"/>
      <c r="F107" s="55"/>
      <c r="I107" s="55"/>
      <c r="L107" s="55"/>
      <c r="O107" s="55"/>
      <c r="R107" s="56"/>
      <c r="U107" s="56"/>
      <c r="Y107" s="56"/>
      <c r="AC107" s="56"/>
      <c r="AG107" s="56"/>
      <c r="AK107" s="55"/>
      <c r="AN107" s="55"/>
    </row>
    <row r="108" spans="3:40" ht="12.75" x14ac:dyDescent="0.2">
      <c r="C108" s="55"/>
      <c r="F108" s="55"/>
      <c r="I108" s="55"/>
      <c r="L108" s="55"/>
      <c r="O108" s="55"/>
      <c r="R108" s="56"/>
      <c r="U108" s="56"/>
      <c r="Y108" s="56"/>
      <c r="AC108" s="56"/>
      <c r="AG108" s="56"/>
      <c r="AK108" s="55"/>
      <c r="AN108" s="55"/>
    </row>
    <row r="109" spans="3:40" ht="12.75" x14ac:dyDescent="0.2">
      <c r="C109" s="55"/>
      <c r="F109" s="55"/>
      <c r="I109" s="55"/>
      <c r="L109" s="55"/>
      <c r="O109" s="55"/>
      <c r="R109" s="56"/>
      <c r="U109" s="56"/>
      <c r="Y109" s="56"/>
      <c r="AC109" s="56"/>
      <c r="AG109" s="56"/>
      <c r="AK109" s="55"/>
      <c r="AN109" s="55"/>
    </row>
    <row r="110" spans="3:40" ht="12.75" x14ac:dyDescent="0.2">
      <c r="C110" s="55"/>
      <c r="F110" s="55"/>
      <c r="I110" s="55"/>
      <c r="L110" s="55"/>
      <c r="O110" s="55"/>
      <c r="R110" s="56"/>
      <c r="U110" s="56"/>
      <c r="Y110" s="56"/>
      <c r="AC110" s="56"/>
      <c r="AG110" s="56"/>
      <c r="AK110" s="55"/>
      <c r="AN110" s="55"/>
    </row>
    <row r="111" spans="3:40" ht="12.75" x14ac:dyDescent="0.2">
      <c r="C111" s="55"/>
      <c r="F111" s="55"/>
      <c r="I111" s="55"/>
      <c r="L111" s="55"/>
      <c r="O111" s="55"/>
      <c r="R111" s="56"/>
      <c r="U111" s="56"/>
      <c r="Y111" s="56"/>
      <c r="AC111" s="56"/>
      <c r="AG111" s="56"/>
      <c r="AK111" s="55"/>
      <c r="AN111" s="55"/>
    </row>
    <row r="112" spans="3:40" ht="12.75" x14ac:dyDescent="0.2">
      <c r="C112" s="55"/>
      <c r="F112" s="55"/>
      <c r="I112" s="55"/>
      <c r="L112" s="55"/>
      <c r="O112" s="55"/>
      <c r="R112" s="56"/>
      <c r="U112" s="56"/>
      <c r="Y112" s="56"/>
      <c r="AC112" s="56"/>
      <c r="AG112" s="56"/>
      <c r="AK112" s="55"/>
      <c r="AN112" s="55"/>
    </row>
    <row r="113" spans="3:40" ht="12.75" x14ac:dyDescent="0.2">
      <c r="C113" s="55"/>
      <c r="F113" s="55"/>
      <c r="I113" s="55"/>
      <c r="L113" s="55"/>
      <c r="O113" s="55"/>
      <c r="R113" s="56"/>
      <c r="U113" s="56"/>
      <c r="Y113" s="56"/>
      <c r="AC113" s="56"/>
      <c r="AG113" s="56"/>
      <c r="AK113" s="55"/>
      <c r="AN113" s="55"/>
    </row>
    <row r="114" spans="3:40" ht="12.75" x14ac:dyDescent="0.2">
      <c r="C114" s="55"/>
      <c r="F114" s="55"/>
      <c r="I114" s="55"/>
      <c r="L114" s="55"/>
      <c r="O114" s="55"/>
      <c r="R114" s="56"/>
      <c r="U114" s="56"/>
      <c r="Y114" s="56"/>
      <c r="AC114" s="56"/>
      <c r="AG114" s="56"/>
      <c r="AK114" s="55"/>
      <c r="AN114" s="55"/>
    </row>
    <row r="115" spans="3:40" ht="12.75" x14ac:dyDescent="0.2">
      <c r="C115" s="55"/>
      <c r="F115" s="55"/>
      <c r="I115" s="55"/>
      <c r="L115" s="55"/>
      <c r="O115" s="55"/>
      <c r="R115" s="56"/>
      <c r="U115" s="56"/>
      <c r="Y115" s="56"/>
      <c r="AC115" s="56"/>
      <c r="AG115" s="56"/>
      <c r="AK115" s="55"/>
      <c r="AN115" s="55"/>
    </row>
    <row r="116" spans="3:40" ht="12.75" x14ac:dyDescent="0.2">
      <c r="C116" s="55"/>
      <c r="F116" s="55"/>
      <c r="I116" s="55"/>
      <c r="L116" s="55"/>
      <c r="O116" s="55"/>
      <c r="R116" s="56"/>
      <c r="U116" s="56"/>
      <c r="Y116" s="56"/>
      <c r="AC116" s="56"/>
      <c r="AG116" s="56"/>
      <c r="AK116" s="55"/>
      <c r="AN116" s="55"/>
    </row>
    <row r="117" spans="3:40" ht="12.75" x14ac:dyDescent="0.2">
      <c r="C117" s="55"/>
      <c r="F117" s="55"/>
      <c r="I117" s="55"/>
      <c r="L117" s="55"/>
      <c r="O117" s="55"/>
      <c r="R117" s="56"/>
      <c r="U117" s="56"/>
      <c r="Y117" s="56"/>
      <c r="AC117" s="56"/>
      <c r="AG117" s="56"/>
      <c r="AK117" s="55"/>
      <c r="AN117" s="55"/>
    </row>
    <row r="118" spans="3:40" ht="12.75" x14ac:dyDescent="0.2">
      <c r="C118" s="55"/>
      <c r="F118" s="55"/>
      <c r="I118" s="55"/>
      <c r="L118" s="55"/>
      <c r="O118" s="55"/>
      <c r="R118" s="56"/>
      <c r="U118" s="56"/>
      <c r="Y118" s="56"/>
      <c r="AC118" s="56"/>
      <c r="AG118" s="56"/>
      <c r="AK118" s="55"/>
      <c r="AN118" s="55"/>
    </row>
    <row r="119" spans="3:40" ht="12.75" x14ac:dyDescent="0.2">
      <c r="C119" s="55"/>
      <c r="F119" s="55"/>
      <c r="I119" s="55"/>
      <c r="L119" s="55"/>
      <c r="O119" s="55"/>
      <c r="R119" s="56"/>
      <c r="U119" s="56"/>
      <c r="Y119" s="56"/>
      <c r="AC119" s="56"/>
      <c r="AG119" s="56"/>
      <c r="AK119" s="55"/>
      <c r="AN119" s="55"/>
    </row>
    <row r="120" spans="3:40" ht="12.75" x14ac:dyDescent="0.2">
      <c r="C120" s="55"/>
      <c r="F120" s="55"/>
      <c r="I120" s="55"/>
      <c r="L120" s="55"/>
      <c r="O120" s="55"/>
      <c r="R120" s="56"/>
      <c r="U120" s="56"/>
      <c r="Y120" s="56"/>
      <c r="AC120" s="56"/>
      <c r="AG120" s="56"/>
      <c r="AK120" s="55"/>
      <c r="AN120" s="55"/>
    </row>
    <row r="121" spans="3:40" ht="12.75" x14ac:dyDescent="0.2">
      <c r="C121" s="55"/>
      <c r="F121" s="55"/>
      <c r="I121" s="55"/>
      <c r="L121" s="55"/>
      <c r="O121" s="55"/>
      <c r="R121" s="56"/>
      <c r="U121" s="56"/>
      <c r="Y121" s="56"/>
      <c r="AC121" s="56"/>
      <c r="AG121" s="56"/>
      <c r="AK121" s="55"/>
      <c r="AN121" s="55"/>
    </row>
    <row r="122" spans="3:40" ht="12.75" x14ac:dyDescent="0.2">
      <c r="C122" s="55"/>
      <c r="F122" s="55"/>
      <c r="I122" s="55"/>
      <c r="L122" s="55"/>
      <c r="O122" s="55"/>
      <c r="R122" s="56"/>
      <c r="U122" s="56"/>
      <c r="Y122" s="56"/>
      <c r="AC122" s="56"/>
      <c r="AG122" s="56"/>
      <c r="AK122" s="55"/>
      <c r="AN122" s="55"/>
    </row>
    <row r="123" spans="3:40" ht="12.75" x14ac:dyDescent="0.2">
      <c r="C123" s="55"/>
      <c r="F123" s="55"/>
      <c r="I123" s="55"/>
      <c r="L123" s="55"/>
      <c r="O123" s="55"/>
      <c r="R123" s="56"/>
      <c r="U123" s="56"/>
      <c r="Y123" s="56"/>
      <c r="AC123" s="56"/>
      <c r="AG123" s="56"/>
      <c r="AK123" s="55"/>
      <c r="AN123" s="55"/>
    </row>
    <row r="124" spans="3:40" ht="12.75" x14ac:dyDescent="0.2">
      <c r="C124" s="55"/>
      <c r="F124" s="55"/>
      <c r="I124" s="55"/>
      <c r="L124" s="55"/>
      <c r="O124" s="55"/>
      <c r="R124" s="56"/>
      <c r="U124" s="56"/>
      <c r="Y124" s="56"/>
      <c r="AC124" s="56"/>
      <c r="AG124" s="56"/>
      <c r="AK124" s="55"/>
      <c r="AN124" s="55"/>
    </row>
    <row r="125" spans="3:40" ht="12.75" x14ac:dyDescent="0.2">
      <c r="C125" s="55"/>
      <c r="F125" s="55"/>
      <c r="I125" s="55"/>
      <c r="L125" s="55"/>
      <c r="O125" s="55"/>
      <c r="R125" s="56"/>
      <c r="U125" s="56"/>
      <c r="Y125" s="56"/>
      <c r="AC125" s="56"/>
      <c r="AG125" s="56"/>
      <c r="AK125" s="55"/>
      <c r="AN125" s="55"/>
    </row>
    <row r="126" spans="3:40" ht="12.75" x14ac:dyDescent="0.2">
      <c r="C126" s="55"/>
      <c r="F126" s="55"/>
      <c r="I126" s="55"/>
      <c r="L126" s="55"/>
      <c r="O126" s="55"/>
      <c r="R126" s="56"/>
      <c r="U126" s="56"/>
      <c r="Y126" s="56"/>
      <c r="AC126" s="56"/>
      <c r="AG126" s="56"/>
      <c r="AK126" s="55"/>
      <c r="AN126" s="55"/>
    </row>
    <row r="127" spans="3:40" ht="12.75" x14ac:dyDescent="0.2">
      <c r="C127" s="55"/>
      <c r="F127" s="55"/>
      <c r="I127" s="55"/>
      <c r="L127" s="55"/>
      <c r="O127" s="55"/>
      <c r="R127" s="56"/>
      <c r="U127" s="56"/>
      <c r="Y127" s="56"/>
      <c r="AC127" s="56"/>
      <c r="AG127" s="56"/>
      <c r="AK127" s="55"/>
      <c r="AN127" s="55"/>
    </row>
    <row r="128" spans="3:40" ht="12.75" x14ac:dyDescent="0.2">
      <c r="C128" s="55"/>
      <c r="F128" s="55"/>
      <c r="I128" s="55"/>
      <c r="L128" s="55"/>
      <c r="O128" s="55"/>
      <c r="R128" s="56"/>
      <c r="U128" s="56"/>
      <c r="Y128" s="56"/>
      <c r="AC128" s="56"/>
      <c r="AG128" s="56"/>
      <c r="AK128" s="55"/>
      <c r="AN128" s="55"/>
    </row>
    <row r="129" spans="3:40" ht="12.75" x14ac:dyDescent="0.2">
      <c r="C129" s="55"/>
      <c r="F129" s="55"/>
      <c r="I129" s="55"/>
      <c r="L129" s="55"/>
      <c r="O129" s="55"/>
      <c r="R129" s="56"/>
      <c r="U129" s="56"/>
      <c r="Y129" s="56"/>
      <c r="AC129" s="56"/>
      <c r="AG129" s="56"/>
      <c r="AK129" s="55"/>
      <c r="AN129" s="55"/>
    </row>
    <row r="130" spans="3:40" ht="12.75" x14ac:dyDescent="0.2">
      <c r="C130" s="55"/>
      <c r="F130" s="55"/>
      <c r="I130" s="55"/>
      <c r="L130" s="55"/>
      <c r="O130" s="55"/>
      <c r="R130" s="56"/>
      <c r="U130" s="56"/>
      <c r="Y130" s="56"/>
      <c r="AC130" s="56"/>
      <c r="AG130" s="56"/>
      <c r="AK130" s="55"/>
      <c r="AN130" s="55"/>
    </row>
    <row r="131" spans="3:40" ht="12.75" x14ac:dyDescent="0.2">
      <c r="C131" s="55"/>
      <c r="F131" s="55"/>
      <c r="I131" s="55"/>
      <c r="L131" s="55"/>
      <c r="O131" s="55"/>
      <c r="R131" s="56"/>
      <c r="U131" s="56"/>
      <c r="Y131" s="56"/>
      <c r="AC131" s="56"/>
      <c r="AG131" s="56"/>
      <c r="AK131" s="55"/>
      <c r="AN131" s="55"/>
    </row>
    <row r="132" spans="3:40" ht="12.75" x14ac:dyDescent="0.2">
      <c r="C132" s="55"/>
      <c r="F132" s="55"/>
      <c r="I132" s="55"/>
      <c r="L132" s="55"/>
      <c r="O132" s="55"/>
      <c r="R132" s="56"/>
      <c r="U132" s="56"/>
      <c r="Y132" s="56"/>
      <c r="AC132" s="56"/>
      <c r="AG132" s="56"/>
      <c r="AK132" s="55"/>
      <c r="AN132" s="55"/>
    </row>
    <row r="133" spans="3:40" ht="12.75" x14ac:dyDescent="0.2">
      <c r="C133" s="55"/>
      <c r="F133" s="55"/>
      <c r="I133" s="55"/>
      <c r="L133" s="55"/>
      <c r="O133" s="55"/>
      <c r="R133" s="56"/>
      <c r="U133" s="56"/>
      <c r="Y133" s="56"/>
      <c r="AC133" s="56"/>
      <c r="AG133" s="56"/>
      <c r="AK133" s="55"/>
      <c r="AN133" s="55"/>
    </row>
    <row r="134" spans="3:40" ht="12.75" x14ac:dyDescent="0.2">
      <c r="C134" s="55"/>
      <c r="F134" s="55"/>
      <c r="I134" s="55"/>
      <c r="L134" s="55"/>
      <c r="O134" s="55"/>
      <c r="R134" s="56"/>
      <c r="U134" s="56"/>
      <c r="Y134" s="56"/>
      <c r="AC134" s="56"/>
      <c r="AG134" s="56"/>
      <c r="AK134" s="55"/>
      <c r="AN134" s="55"/>
    </row>
    <row r="135" spans="3:40" ht="12.75" x14ac:dyDescent="0.2">
      <c r="C135" s="55"/>
      <c r="F135" s="55"/>
      <c r="I135" s="55"/>
      <c r="L135" s="55"/>
      <c r="O135" s="55"/>
      <c r="R135" s="56"/>
      <c r="U135" s="56"/>
      <c r="Y135" s="56"/>
      <c r="AC135" s="56"/>
      <c r="AG135" s="56"/>
      <c r="AK135" s="55"/>
      <c r="AN135" s="55"/>
    </row>
    <row r="136" spans="3:40" ht="12.75" x14ac:dyDescent="0.2">
      <c r="C136" s="55"/>
      <c r="F136" s="55"/>
      <c r="I136" s="55"/>
      <c r="L136" s="55"/>
      <c r="O136" s="55"/>
      <c r="R136" s="56"/>
      <c r="U136" s="56"/>
      <c r="Y136" s="56"/>
      <c r="AC136" s="56"/>
      <c r="AG136" s="56"/>
      <c r="AK136" s="55"/>
      <c r="AN136" s="55"/>
    </row>
    <row r="137" spans="3:40" ht="12.75" x14ac:dyDescent="0.2">
      <c r="C137" s="55"/>
      <c r="F137" s="55"/>
      <c r="I137" s="55"/>
      <c r="L137" s="55"/>
      <c r="O137" s="55"/>
      <c r="R137" s="56"/>
      <c r="U137" s="56"/>
      <c r="Y137" s="56"/>
      <c r="AC137" s="56"/>
      <c r="AG137" s="56"/>
      <c r="AK137" s="55"/>
      <c r="AN137" s="55"/>
    </row>
    <row r="138" spans="3:40" ht="12.75" x14ac:dyDescent="0.2">
      <c r="C138" s="55"/>
      <c r="F138" s="55"/>
      <c r="I138" s="55"/>
      <c r="L138" s="55"/>
      <c r="O138" s="55"/>
      <c r="R138" s="56"/>
      <c r="U138" s="56"/>
      <c r="Y138" s="56"/>
      <c r="AC138" s="56"/>
      <c r="AG138" s="56"/>
      <c r="AK138" s="55"/>
      <c r="AN138" s="55"/>
    </row>
    <row r="139" spans="3:40" ht="12.75" x14ac:dyDescent="0.2">
      <c r="C139" s="55"/>
      <c r="F139" s="55"/>
      <c r="I139" s="55"/>
      <c r="L139" s="55"/>
      <c r="O139" s="55"/>
      <c r="R139" s="56"/>
      <c r="U139" s="56"/>
      <c r="Y139" s="56"/>
      <c r="AC139" s="56"/>
      <c r="AG139" s="56"/>
      <c r="AK139" s="55"/>
      <c r="AN139" s="55"/>
    </row>
    <row r="140" spans="3:40" ht="12.75" x14ac:dyDescent="0.2">
      <c r="C140" s="55"/>
      <c r="F140" s="55"/>
      <c r="I140" s="55"/>
      <c r="L140" s="55"/>
      <c r="O140" s="55"/>
      <c r="R140" s="56"/>
      <c r="U140" s="56"/>
      <c r="Y140" s="56"/>
      <c r="AC140" s="56"/>
      <c r="AG140" s="56"/>
      <c r="AK140" s="55"/>
      <c r="AN140" s="55"/>
    </row>
    <row r="141" spans="3:40" ht="12.75" x14ac:dyDescent="0.2">
      <c r="C141" s="55"/>
      <c r="F141" s="55"/>
      <c r="I141" s="55"/>
      <c r="L141" s="55"/>
      <c r="O141" s="55"/>
      <c r="R141" s="56"/>
      <c r="U141" s="56"/>
      <c r="Y141" s="56"/>
      <c r="AC141" s="56"/>
      <c r="AG141" s="56"/>
      <c r="AK141" s="55"/>
      <c r="AN141" s="55"/>
    </row>
    <row r="142" spans="3:40" ht="12.75" x14ac:dyDescent="0.2">
      <c r="C142" s="55"/>
      <c r="F142" s="55"/>
      <c r="I142" s="55"/>
      <c r="L142" s="55"/>
      <c r="O142" s="55"/>
      <c r="R142" s="56"/>
      <c r="U142" s="56"/>
      <c r="Y142" s="56"/>
      <c r="AC142" s="56"/>
      <c r="AG142" s="56"/>
      <c r="AK142" s="55"/>
      <c r="AN142" s="55"/>
    </row>
    <row r="143" spans="3:40" ht="12.75" x14ac:dyDescent="0.2">
      <c r="C143" s="55"/>
      <c r="F143" s="55"/>
      <c r="I143" s="55"/>
      <c r="L143" s="55"/>
      <c r="O143" s="55"/>
      <c r="R143" s="56"/>
      <c r="U143" s="56"/>
      <c r="Y143" s="56"/>
      <c r="AC143" s="56"/>
      <c r="AG143" s="56"/>
      <c r="AK143" s="55"/>
      <c r="AN143" s="55"/>
    </row>
    <row r="144" spans="3:40" ht="12.75" x14ac:dyDescent="0.2">
      <c r="C144" s="55"/>
      <c r="F144" s="55"/>
      <c r="I144" s="55"/>
      <c r="L144" s="55"/>
      <c r="O144" s="55"/>
      <c r="R144" s="56"/>
      <c r="U144" s="56"/>
      <c r="Y144" s="56"/>
      <c r="AC144" s="56"/>
      <c r="AG144" s="56"/>
      <c r="AK144" s="55"/>
      <c r="AN144" s="55"/>
    </row>
    <row r="145" spans="3:40" ht="12.75" x14ac:dyDescent="0.2">
      <c r="C145" s="55"/>
      <c r="F145" s="55"/>
      <c r="I145" s="55"/>
      <c r="L145" s="55"/>
      <c r="O145" s="55"/>
      <c r="R145" s="56"/>
      <c r="U145" s="56"/>
      <c r="Y145" s="56"/>
      <c r="AC145" s="56"/>
      <c r="AG145" s="56"/>
      <c r="AK145" s="55"/>
      <c r="AN145" s="55"/>
    </row>
    <row r="146" spans="3:40" ht="12.75" x14ac:dyDescent="0.2">
      <c r="C146" s="55"/>
      <c r="F146" s="55"/>
      <c r="I146" s="55"/>
      <c r="L146" s="55"/>
      <c r="O146" s="55"/>
      <c r="R146" s="56"/>
      <c r="U146" s="56"/>
      <c r="Y146" s="56"/>
      <c r="AC146" s="56"/>
      <c r="AG146" s="56"/>
      <c r="AK146" s="55"/>
      <c r="AN146" s="55"/>
    </row>
    <row r="147" spans="3:40" ht="12.75" x14ac:dyDescent="0.2">
      <c r="C147" s="55"/>
      <c r="F147" s="55"/>
      <c r="I147" s="55"/>
      <c r="L147" s="55"/>
      <c r="O147" s="55"/>
      <c r="R147" s="56"/>
      <c r="U147" s="56"/>
      <c r="Y147" s="56"/>
      <c r="AC147" s="56"/>
      <c r="AG147" s="56"/>
      <c r="AK147" s="55"/>
      <c r="AN147" s="55"/>
    </row>
    <row r="148" spans="3:40" ht="12.75" x14ac:dyDescent="0.2">
      <c r="C148" s="55"/>
      <c r="F148" s="55"/>
      <c r="I148" s="55"/>
      <c r="L148" s="55"/>
      <c r="O148" s="55"/>
      <c r="R148" s="56"/>
      <c r="U148" s="56"/>
      <c r="Y148" s="56"/>
      <c r="AC148" s="56"/>
      <c r="AG148" s="56"/>
      <c r="AK148" s="55"/>
      <c r="AN148" s="55"/>
    </row>
    <row r="149" spans="3:40" ht="12.75" x14ac:dyDescent="0.2">
      <c r="C149" s="55"/>
      <c r="F149" s="55"/>
      <c r="I149" s="55"/>
      <c r="L149" s="55"/>
      <c r="O149" s="55"/>
      <c r="R149" s="56"/>
      <c r="U149" s="56"/>
      <c r="Y149" s="56"/>
      <c r="AC149" s="56"/>
      <c r="AG149" s="56"/>
      <c r="AK149" s="55"/>
      <c r="AN149" s="55"/>
    </row>
    <row r="150" spans="3:40" ht="12.75" x14ac:dyDescent="0.2">
      <c r="C150" s="55"/>
      <c r="F150" s="55"/>
      <c r="I150" s="55"/>
      <c r="L150" s="55"/>
      <c r="O150" s="55"/>
      <c r="R150" s="56"/>
      <c r="U150" s="56"/>
      <c r="Y150" s="56"/>
      <c r="AC150" s="56"/>
      <c r="AG150" s="56"/>
      <c r="AK150" s="55"/>
      <c r="AN150" s="55"/>
    </row>
    <row r="151" spans="3:40" ht="12.75" x14ac:dyDescent="0.2">
      <c r="C151" s="55"/>
      <c r="F151" s="55"/>
      <c r="I151" s="55"/>
      <c r="L151" s="55"/>
      <c r="O151" s="55"/>
      <c r="R151" s="56"/>
      <c r="U151" s="56"/>
      <c r="Y151" s="56"/>
      <c r="AC151" s="56"/>
      <c r="AG151" s="56"/>
      <c r="AK151" s="55"/>
      <c r="AN151" s="55"/>
    </row>
    <row r="152" spans="3:40" ht="12.75" x14ac:dyDescent="0.2">
      <c r="C152" s="55"/>
      <c r="F152" s="55"/>
      <c r="I152" s="55"/>
      <c r="L152" s="55"/>
      <c r="O152" s="55"/>
      <c r="R152" s="56"/>
      <c r="U152" s="56"/>
      <c r="Y152" s="56"/>
      <c r="AC152" s="56"/>
      <c r="AG152" s="56"/>
      <c r="AK152" s="55"/>
      <c r="AN152" s="55"/>
    </row>
    <row r="153" spans="3:40" ht="12.75" x14ac:dyDescent="0.2">
      <c r="C153" s="55"/>
      <c r="F153" s="55"/>
      <c r="I153" s="55"/>
      <c r="L153" s="55"/>
      <c r="O153" s="55"/>
      <c r="R153" s="56"/>
      <c r="U153" s="56"/>
      <c r="Y153" s="56"/>
      <c r="AC153" s="56"/>
      <c r="AG153" s="56"/>
      <c r="AK153" s="55"/>
      <c r="AN153" s="55"/>
    </row>
    <row r="154" spans="3:40" ht="12.75" x14ac:dyDescent="0.2">
      <c r="C154" s="55"/>
      <c r="F154" s="55"/>
      <c r="I154" s="55"/>
      <c r="L154" s="55"/>
      <c r="O154" s="55"/>
      <c r="R154" s="56"/>
      <c r="U154" s="56"/>
      <c r="Y154" s="56"/>
      <c r="AC154" s="56"/>
      <c r="AG154" s="56"/>
      <c r="AK154" s="55"/>
      <c r="AN154" s="55"/>
    </row>
    <row r="155" spans="3:40" ht="12.75" x14ac:dyDescent="0.2">
      <c r="C155" s="55"/>
      <c r="F155" s="55"/>
      <c r="I155" s="55"/>
      <c r="L155" s="55"/>
      <c r="O155" s="55"/>
      <c r="R155" s="56"/>
      <c r="U155" s="56"/>
      <c r="Y155" s="56"/>
      <c r="AC155" s="56"/>
      <c r="AG155" s="56"/>
      <c r="AK155" s="55"/>
      <c r="AN155" s="55"/>
    </row>
    <row r="156" spans="3:40" ht="12.75" x14ac:dyDescent="0.2">
      <c r="C156" s="55"/>
      <c r="F156" s="55"/>
      <c r="I156" s="55"/>
      <c r="L156" s="55"/>
      <c r="O156" s="55"/>
      <c r="R156" s="56"/>
      <c r="U156" s="56"/>
      <c r="Y156" s="56"/>
      <c r="AC156" s="56"/>
      <c r="AG156" s="56"/>
      <c r="AK156" s="55"/>
      <c r="AN156" s="55"/>
    </row>
    <row r="157" spans="3:40" ht="12.75" x14ac:dyDescent="0.2">
      <c r="C157" s="55"/>
      <c r="F157" s="55"/>
      <c r="I157" s="55"/>
      <c r="L157" s="55"/>
      <c r="O157" s="55"/>
      <c r="R157" s="56"/>
      <c r="U157" s="56"/>
      <c r="Y157" s="56"/>
      <c r="AC157" s="56"/>
      <c r="AG157" s="56"/>
      <c r="AK157" s="55"/>
      <c r="AN157" s="55"/>
    </row>
    <row r="158" spans="3:40" ht="12.75" x14ac:dyDescent="0.2">
      <c r="C158" s="55"/>
      <c r="F158" s="55"/>
      <c r="I158" s="55"/>
      <c r="L158" s="55"/>
      <c r="O158" s="55"/>
      <c r="R158" s="56"/>
      <c r="U158" s="56"/>
      <c r="Y158" s="56"/>
      <c r="AC158" s="56"/>
      <c r="AG158" s="56"/>
      <c r="AK158" s="55"/>
      <c r="AN158" s="55"/>
    </row>
    <row r="159" spans="3:40" ht="12.75" x14ac:dyDescent="0.2">
      <c r="C159" s="55"/>
      <c r="F159" s="55"/>
      <c r="I159" s="55"/>
      <c r="L159" s="55"/>
      <c r="O159" s="55"/>
      <c r="R159" s="56"/>
      <c r="U159" s="56"/>
      <c r="Y159" s="56"/>
      <c r="AC159" s="56"/>
      <c r="AG159" s="56"/>
      <c r="AK159" s="55"/>
      <c r="AN159" s="55"/>
    </row>
    <row r="160" spans="3:40" ht="12.75" x14ac:dyDescent="0.2">
      <c r="C160" s="55"/>
      <c r="F160" s="55"/>
      <c r="I160" s="55"/>
      <c r="L160" s="55"/>
      <c r="O160" s="55"/>
      <c r="R160" s="56"/>
      <c r="U160" s="56"/>
      <c r="Y160" s="56"/>
      <c r="AC160" s="56"/>
      <c r="AG160" s="56"/>
      <c r="AK160" s="55"/>
      <c r="AN160" s="55"/>
    </row>
    <row r="161" spans="3:40" ht="12.75" x14ac:dyDescent="0.2">
      <c r="C161" s="55"/>
      <c r="F161" s="55"/>
      <c r="I161" s="55"/>
      <c r="L161" s="55"/>
      <c r="O161" s="55"/>
      <c r="R161" s="56"/>
      <c r="U161" s="56"/>
      <c r="Y161" s="56"/>
      <c r="AC161" s="56"/>
      <c r="AG161" s="56"/>
      <c r="AK161" s="55"/>
      <c r="AN161" s="55"/>
    </row>
    <row r="162" spans="3:40" ht="12.75" x14ac:dyDescent="0.2">
      <c r="C162" s="55"/>
      <c r="F162" s="55"/>
      <c r="I162" s="55"/>
      <c r="L162" s="55"/>
      <c r="O162" s="55"/>
      <c r="R162" s="56"/>
      <c r="U162" s="56"/>
      <c r="Y162" s="56"/>
      <c r="AC162" s="56"/>
      <c r="AG162" s="56"/>
      <c r="AK162" s="55"/>
      <c r="AN162" s="55"/>
    </row>
    <row r="163" spans="3:40" ht="12.75" x14ac:dyDescent="0.2">
      <c r="C163" s="55"/>
      <c r="F163" s="55"/>
      <c r="I163" s="55"/>
      <c r="L163" s="55"/>
      <c r="O163" s="55"/>
      <c r="R163" s="56"/>
      <c r="U163" s="56"/>
      <c r="Y163" s="56"/>
      <c r="AC163" s="56"/>
      <c r="AG163" s="56"/>
      <c r="AK163" s="55"/>
      <c r="AN163" s="55"/>
    </row>
    <row r="164" spans="3:40" ht="12.75" x14ac:dyDescent="0.2">
      <c r="C164" s="55"/>
      <c r="F164" s="55"/>
      <c r="I164" s="55"/>
      <c r="L164" s="55"/>
      <c r="O164" s="55"/>
      <c r="R164" s="56"/>
      <c r="U164" s="56"/>
      <c r="Y164" s="56"/>
      <c r="AC164" s="56"/>
      <c r="AG164" s="56"/>
      <c r="AK164" s="55"/>
      <c r="AN164" s="55"/>
    </row>
    <row r="165" spans="3:40" ht="12.75" x14ac:dyDescent="0.2">
      <c r="C165" s="55"/>
      <c r="F165" s="55"/>
      <c r="I165" s="55"/>
      <c r="L165" s="55"/>
      <c r="O165" s="55"/>
      <c r="R165" s="56"/>
      <c r="U165" s="56"/>
      <c r="Y165" s="56"/>
      <c r="AC165" s="56"/>
      <c r="AG165" s="56"/>
      <c r="AK165" s="55"/>
      <c r="AN165" s="55"/>
    </row>
    <row r="166" spans="3:40" ht="12.75" x14ac:dyDescent="0.2">
      <c r="C166" s="55"/>
      <c r="F166" s="55"/>
      <c r="I166" s="55"/>
      <c r="L166" s="55"/>
      <c r="O166" s="55"/>
      <c r="R166" s="56"/>
      <c r="U166" s="56"/>
      <c r="Y166" s="56"/>
      <c r="AC166" s="56"/>
      <c r="AG166" s="56"/>
      <c r="AK166" s="55"/>
      <c r="AN166" s="55"/>
    </row>
    <row r="167" spans="3:40" ht="12.75" x14ac:dyDescent="0.2">
      <c r="C167" s="55"/>
      <c r="F167" s="55"/>
      <c r="I167" s="55"/>
      <c r="L167" s="55"/>
      <c r="O167" s="55"/>
      <c r="R167" s="56"/>
      <c r="U167" s="56"/>
      <c r="Y167" s="56"/>
      <c r="AC167" s="56"/>
      <c r="AG167" s="56"/>
      <c r="AK167" s="55"/>
      <c r="AN167" s="55"/>
    </row>
    <row r="168" spans="3:40" ht="12.75" x14ac:dyDescent="0.2">
      <c r="C168" s="55"/>
      <c r="F168" s="55"/>
      <c r="I168" s="55"/>
      <c r="L168" s="55"/>
      <c r="O168" s="55"/>
      <c r="R168" s="56"/>
      <c r="U168" s="56"/>
      <c r="Y168" s="56"/>
      <c r="AC168" s="56"/>
      <c r="AG168" s="56"/>
      <c r="AK168" s="55"/>
      <c r="AN168" s="55"/>
    </row>
    <row r="169" spans="3:40" ht="12.75" x14ac:dyDescent="0.2">
      <c r="C169" s="55"/>
      <c r="F169" s="55"/>
      <c r="I169" s="55"/>
      <c r="L169" s="55"/>
      <c r="O169" s="55"/>
      <c r="R169" s="56"/>
      <c r="U169" s="56"/>
      <c r="Y169" s="56"/>
      <c r="AC169" s="56"/>
      <c r="AG169" s="56"/>
      <c r="AK169" s="55"/>
      <c r="AN169" s="55"/>
    </row>
    <row r="170" spans="3:40" ht="12.75" x14ac:dyDescent="0.2">
      <c r="C170" s="55"/>
      <c r="F170" s="55"/>
      <c r="I170" s="55"/>
      <c r="L170" s="55"/>
      <c r="O170" s="55"/>
      <c r="R170" s="56"/>
      <c r="U170" s="56"/>
      <c r="Y170" s="56"/>
      <c r="AC170" s="56"/>
      <c r="AG170" s="56"/>
      <c r="AK170" s="55"/>
      <c r="AN170" s="55"/>
    </row>
    <row r="171" spans="3:40" ht="12.75" x14ac:dyDescent="0.2">
      <c r="C171" s="55"/>
      <c r="F171" s="55"/>
      <c r="I171" s="55"/>
      <c r="L171" s="55"/>
      <c r="O171" s="55"/>
      <c r="R171" s="56"/>
      <c r="U171" s="56"/>
      <c r="Y171" s="56"/>
      <c r="AC171" s="56"/>
      <c r="AG171" s="56"/>
      <c r="AK171" s="55"/>
      <c r="AN171" s="55"/>
    </row>
    <row r="172" spans="3:40" ht="12.75" x14ac:dyDescent="0.2">
      <c r="C172" s="55"/>
      <c r="F172" s="55"/>
      <c r="I172" s="55"/>
      <c r="L172" s="55"/>
      <c r="O172" s="55"/>
      <c r="R172" s="56"/>
      <c r="U172" s="56"/>
      <c r="Y172" s="56"/>
      <c r="AC172" s="56"/>
      <c r="AG172" s="56"/>
      <c r="AK172" s="55"/>
      <c r="AN172" s="55"/>
    </row>
    <row r="173" spans="3:40" ht="12.75" x14ac:dyDescent="0.2">
      <c r="C173" s="55"/>
      <c r="F173" s="55"/>
      <c r="I173" s="55"/>
      <c r="L173" s="55"/>
      <c r="O173" s="55"/>
      <c r="R173" s="56"/>
      <c r="U173" s="56"/>
      <c r="Y173" s="56"/>
      <c r="AC173" s="56"/>
      <c r="AG173" s="56"/>
      <c r="AK173" s="55"/>
      <c r="AN173" s="55"/>
    </row>
    <row r="174" spans="3:40" ht="12.75" x14ac:dyDescent="0.2">
      <c r="C174" s="55"/>
      <c r="F174" s="55"/>
      <c r="I174" s="55"/>
      <c r="L174" s="55"/>
      <c r="O174" s="55"/>
      <c r="R174" s="56"/>
      <c r="U174" s="56"/>
      <c r="Y174" s="56"/>
      <c r="AC174" s="56"/>
      <c r="AG174" s="56"/>
      <c r="AK174" s="55"/>
      <c r="AN174" s="55"/>
    </row>
    <row r="175" spans="3:40" ht="12.75" x14ac:dyDescent="0.2">
      <c r="C175" s="55"/>
      <c r="F175" s="55"/>
      <c r="I175" s="55"/>
      <c r="L175" s="55"/>
      <c r="O175" s="55"/>
      <c r="R175" s="56"/>
      <c r="U175" s="56"/>
      <c r="Y175" s="56"/>
      <c r="AC175" s="56"/>
      <c r="AG175" s="56"/>
      <c r="AK175" s="55"/>
      <c r="AN175" s="55"/>
    </row>
    <row r="176" spans="3:40" ht="12.75" x14ac:dyDescent="0.2">
      <c r="C176" s="55"/>
      <c r="F176" s="55"/>
      <c r="I176" s="55"/>
      <c r="L176" s="55"/>
      <c r="O176" s="55"/>
      <c r="R176" s="56"/>
      <c r="U176" s="56"/>
      <c r="Y176" s="56"/>
      <c r="AC176" s="56"/>
      <c r="AG176" s="56"/>
      <c r="AK176" s="55"/>
      <c r="AN176" s="55"/>
    </row>
    <row r="177" spans="3:40" ht="12.75" x14ac:dyDescent="0.2">
      <c r="C177" s="55"/>
      <c r="F177" s="55"/>
      <c r="I177" s="55"/>
      <c r="L177" s="55"/>
      <c r="O177" s="55"/>
      <c r="R177" s="56"/>
      <c r="U177" s="56"/>
      <c r="Y177" s="56"/>
      <c r="AC177" s="56"/>
      <c r="AG177" s="56"/>
      <c r="AK177" s="55"/>
      <c r="AN177" s="55"/>
    </row>
    <row r="178" spans="3:40" ht="12.75" x14ac:dyDescent="0.2">
      <c r="C178" s="55"/>
      <c r="F178" s="55"/>
      <c r="I178" s="55"/>
      <c r="L178" s="55"/>
      <c r="O178" s="55"/>
      <c r="R178" s="56"/>
      <c r="U178" s="56"/>
      <c r="Y178" s="56"/>
      <c r="AC178" s="56"/>
      <c r="AG178" s="56"/>
      <c r="AK178" s="55"/>
      <c r="AN178" s="55"/>
    </row>
    <row r="179" spans="3:40" ht="12.75" x14ac:dyDescent="0.2">
      <c r="C179" s="55"/>
      <c r="F179" s="55"/>
      <c r="I179" s="55"/>
      <c r="L179" s="55"/>
      <c r="O179" s="55"/>
      <c r="R179" s="56"/>
      <c r="U179" s="56"/>
      <c r="Y179" s="56"/>
      <c r="AC179" s="56"/>
      <c r="AG179" s="56"/>
      <c r="AK179" s="55"/>
      <c r="AN179" s="55"/>
    </row>
    <row r="180" spans="3:40" ht="12.75" x14ac:dyDescent="0.2">
      <c r="C180" s="55"/>
      <c r="F180" s="55"/>
      <c r="I180" s="55"/>
      <c r="L180" s="55"/>
      <c r="O180" s="55"/>
      <c r="R180" s="56"/>
      <c r="U180" s="56"/>
      <c r="Y180" s="56"/>
      <c r="AC180" s="56"/>
      <c r="AG180" s="56"/>
      <c r="AK180" s="55"/>
      <c r="AN180" s="55"/>
    </row>
    <row r="181" spans="3:40" ht="12.75" x14ac:dyDescent="0.2">
      <c r="C181" s="55"/>
      <c r="F181" s="55"/>
      <c r="I181" s="55"/>
      <c r="L181" s="55"/>
      <c r="O181" s="55"/>
      <c r="R181" s="56"/>
      <c r="U181" s="56"/>
      <c r="Y181" s="56"/>
      <c r="AC181" s="56"/>
      <c r="AG181" s="56"/>
      <c r="AK181" s="55"/>
      <c r="AN181" s="55"/>
    </row>
    <row r="182" spans="3:40" ht="12.75" x14ac:dyDescent="0.2">
      <c r="C182" s="55"/>
      <c r="F182" s="55"/>
      <c r="I182" s="55"/>
      <c r="L182" s="55"/>
      <c r="O182" s="55"/>
      <c r="R182" s="56"/>
      <c r="U182" s="56"/>
      <c r="Y182" s="56"/>
      <c r="AC182" s="56"/>
      <c r="AG182" s="56"/>
      <c r="AK182" s="55"/>
      <c r="AN182" s="55"/>
    </row>
    <row r="183" spans="3:40" ht="12.75" x14ac:dyDescent="0.2">
      <c r="C183" s="55"/>
      <c r="F183" s="55"/>
      <c r="I183" s="55"/>
      <c r="L183" s="55"/>
      <c r="O183" s="55"/>
      <c r="R183" s="56"/>
      <c r="U183" s="56"/>
      <c r="Y183" s="56"/>
      <c r="AC183" s="56"/>
      <c r="AG183" s="56"/>
      <c r="AK183" s="55"/>
      <c r="AN183" s="55"/>
    </row>
    <row r="184" spans="3:40" ht="12.75" x14ac:dyDescent="0.2">
      <c r="C184" s="55"/>
      <c r="F184" s="55"/>
      <c r="I184" s="55"/>
      <c r="L184" s="55"/>
      <c r="O184" s="55"/>
      <c r="R184" s="56"/>
      <c r="U184" s="56"/>
      <c r="Y184" s="56"/>
      <c r="AC184" s="56"/>
      <c r="AG184" s="56"/>
      <c r="AK184" s="55"/>
      <c r="AN184" s="55"/>
    </row>
    <row r="185" spans="3:40" ht="12.75" x14ac:dyDescent="0.2">
      <c r="C185" s="55"/>
      <c r="F185" s="55"/>
      <c r="I185" s="55"/>
      <c r="L185" s="55"/>
      <c r="O185" s="55"/>
      <c r="R185" s="56"/>
      <c r="U185" s="56"/>
      <c r="Y185" s="56"/>
      <c r="AC185" s="56"/>
      <c r="AG185" s="56"/>
      <c r="AK185" s="55"/>
      <c r="AN185" s="55"/>
    </row>
    <row r="186" spans="3:40" ht="12.75" x14ac:dyDescent="0.2">
      <c r="C186" s="55"/>
      <c r="F186" s="55"/>
      <c r="I186" s="55"/>
      <c r="L186" s="55"/>
      <c r="O186" s="55"/>
      <c r="R186" s="56"/>
      <c r="U186" s="56"/>
      <c r="Y186" s="56"/>
      <c r="AC186" s="56"/>
      <c r="AG186" s="56"/>
      <c r="AK186" s="55"/>
      <c r="AN186" s="55"/>
    </row>
    <row r="187" spans="3:40" ht="12.75" x14ac:dyDescent="0.2">
      <c r="C187" s="55"/>
      <c r="F187" s="55"/>
      <c r="I187" s="55"/>
      <c r="L187" s="55"/>
      <c r="O187" s="55"/>
      <c r="R187" s="56"/>
      <c r="U187" s="56"/>
      <c r="Y187" s="56"/>
      <c r="AC187" s="56"/>
      <c r="AG187" s="56"/>
      <c r="AK187" s="55"/>
      <c r="AN187" s="55"/>
    </row>
    <row r="188" spans="3:40" ht="12.75" x14ac:dyDescent="0.2">
      <c r="C188" s="55"/>
      <c r="F188" s="55"/>
      <c r="I188" s="55"/>
      <c r="L188" s="55"/>
      <c r="O188" s="55"/>
      <c r="R188" s="56"/>
      <c r="U188" s="56"/>
      <c r="Y188" s="56"/>
      <c r="AC188" s="56"/>
      <c r="AG188" s="56"/>
      <c r="AK188" s="55"/>
      <c r="AN188" s="55"/>
    </row>
    <row r="189" spans="3:40" ht="12.75" x14ac:dyDescent="0.2">
      <c r="C189" s="55"/>
      <c r="F189" s="55"/>
      <c r="I189" s="55"/>
      <c r="L189" s="55"/>
      <c r="O189" s="55"/>
      <c r="R189" s="56"/>
      <c r="U189" s="56"/>
      <c r="Y189" s="56"/>
      <c r="AC189" s="56"/>
      <c r="AG189" s="56"/>
      <c r="AK189" s="55"/>
      <c r="AN189" s="55"/>
    </row>
    <row r="190" spans="3:40" ht="12.75" x14ac:dyDescent="0.2">
      <c r="C190" s="55"/>
      <c r="F190" s="55"/>
      <c r="I190" s="55"/>
      <c r="L190" s="55"/>
      <c r="O190" s="55"/>
      <c r="R190" s="56"/>
      <c r="U190" s="56"/>
      <c r="Y190" s="56"/>
      <c r="AC190" s="56"/>
      <c r="AG190" s="56"/>
      <c r="AK190" s="55"/>
      <c r="AN190" s="55"/>
    </row>
    <row r="191" spans="3:40" ht="12.75" x14ac:dyDescent="0.2">
      <c r="C191" s="55"/>
      <c r="F191" s="55"/>
      <c r="I191" s="55"/>
      <c r="L191" s="55"/>
      <c r="O191" s="55"/>
      <c r="R191" s="56"/>
      <c r="U191" s="56"/>
      <c r="Y191" s="56"/>
      <c r="AC191" s="56"/>
      <c r="AG191" s="56"/>
      <c r="AK191" s="55"/>
      <c r="AN191" s="55"/>
    </row>
    <row r="192" spans="3:40" ht="12.75" x14ac:dyDescent="0.2">
      <c r="C192" s="55"/>
      <c r="F192" s="55"/>
      <c r="I192" s="55"/>
      <c r="L192" s="55"/>
      <c r="O192" s="55"/>
      <c r="R192" s="56"/>
      <c r="U192" s="56"/>
      <c r="Y192" s="56"/>
      <c r="AC192" s="56"/>
      <c r="AG192" s="56"/>
      <c r="AK192" s="55"/>
      <c r="AN192" s="55"/>
    </row>
    <row r="193" spans="3:40" ht="12.75" x14ac:dyDescent="0.2">
      <c r="C193" s="55"/>
      <c r="F193" s="55"/>
      <c r="I193" s="55"/>
      <c r="L193" s="55"/>
      <c r="O193" s="55"/>
      <c r="R193" s="56"/>
      <c r="U193" s="56"/>
      <c r="Y193" s="56"/>
      <c r="AC193" s="56"/>
      <c r="AG193" s="56"/>
      <c r="AK193" s="55"/>
      <c r="AN193" s="55"/>
    </row>
    <row r="194" spans="3:40" ht="12.75" x14ac:dyDescent="0.2">
      <c r="C194" s="55"/>
      <c r="F194" s="55"/>
      <c r="I194" s="55"/>
      <c r="L194" s="55"/>
      <c r="O194" s="55"/>
      <c r="R194" s="56"/>
      <c r="U194" s="56"/>
      <c r="Y194" s="56"/>
      <c r="AC194" s="56"/>
      <c r="AG194" s="56"/>
      <c r="AK194" s="55"/>
      <c r="AN194" s="55"/>
    </row>
    <row r="195" spans="3:40" ht="12.75" x14ac:dyDescent="0.2">
      <c r="C195" s="55"/>
      <c r="F195" s="55"/>
      <c r="I195" s="55"/>
      <c r="L195" s="55"/>
      <c r="O195" s="55"/>
      <c r="R195" s="56"/>
      <c r="U195" s="56"/>
      <c r="Y195" s="56"/>
      <c r="AC195" s="56"/>
      <c r="AG195" s="56"/>
      <c r="AK195" s="55"/>
      <c r="AN195" s="55"/>
    </row>
    <row r="196" spans="3:40" ht="12.75" x14ac:dyDescent="0.2">
      <c r="C196" s="55"/>
      <c r="F196" s="55"/>
      <c r="I196" s="55"/>
      <c r="L196" s="55"/>
      <c r="O196" s="55"/>
      <c r="R196" s="56"/>
      <c r="U196" s="56"/>
      <c r="Y196" s="56"/>
      <c r="AC196" s="56"/>
      <c r="AG196" s="56"/>
      <c r="AK196" s="55"/>
      <c r="AN196" s="55"/>
    </row>
    <row r="197" spans="3:40" ht="12.75" x14ac:dyDescent="0.2">
      <c r="C197" s="55"/>
      <c r="F197" s="55"/>
      <c r="I197" s="55"/>
      <c r="L197" s="55"/>
      <c r="O197" s="55"/>
      <c r="R197" s="56"/>
      <c r="U197" s="56"/>
      <c r="Y197" s="56"/>
      <c r="AC197" s="56"/>
      <c r="AG197" s="56"/>
      <c r="AK197" s="55"/>
      <c r="AN197" s="55"/>
    </row>
    <row r="198" spans="3:40" ht="12.75" x14ac:dyDescent="0.2">
      <c r="C198" s="55"/>
      <c r="F198" s="55"/>
      <c r="I198" s="55"/>
      <c r="L198" s="55"/>
      <c r="O198" s="55"/>
      <c r="R198" s="56"/>
      <c r="U198" s="56"/>
      <c r="Y198" s="56"/>
      <c r="AC198" s="56"/>
      <c r="AG198" s="56"/>
      <c r="AK198" s="55"/>
      <c r="AN198" s="55"/>
    </row>
    <row r="199" spans="3:40" ht="12.75" x14ac:dyDescent="0.2">
      <c r="C199" s="55"/>
      <c r="F199" s="55"/>
      <c r="I199" s="55"/>
      <c r="L199" s="55"/>
      <c r="O199" s="55"/>
      <c r="R199" s="56"/>
      <c r="U199" s="56"/>
      <c r="Y199" s="56"/>
      <c r="AC199" s="56"/>
      <c r="AG199" s="56"/>
      <c r="AK199" s="55"/>
      <c r="AN199" s="55"/>
    </row>
    <row r="200" spans="3:40" ht="12.75" x14ac:dyDescent="0.2">
      <c r="C200" s="55"/>
      <c r="F200" s="55"/>
      <c r="I200" s="55"/>
      <c r="L200" s="55"/>
      <c r="O200" s="55"/>
      <c r="R200" s="56"/>
      <c r="U200" s="56"/>
      <c r="Y200" s="56"/>
      <c r="AC200" s="56"/>
      <c r="AG200" s="56"/>
      <c r="AK200" s="55"/>
      <c r="AN200" s="55"/>
    </row>
    <row r="201" spans="3:40" ht="12.75" x14ac:dyDescent="0.2">
      <c r="C201" s="55"/>
      <c r="F201" s="55"/>
      <c r="I201" s="55"/>
      <c r="L201" s="55"/>
      <c r="O201" s="55"/>
      <c r="R201" s="56"/>
      <c r="U201" s="56"/>
      <c r="Y201" s="56"/>
      <c r="AC201" s="56"/>
      <c r="AG201" s="56"/>
      <c r="AK201" s="55"/>
      <c r="AN201" s="55"/>
    </row>
    <row r="202" spans="3:40" ht="12.75" x14ac:dyDescent="0.2">
      <c r="C202" s="55"/>
      <c r="F202" s="55"/>
      <c r="I202" s="55"/>
      <c r="L202" s="55"/>
      <c r="O202" s="55"/>
      <c r="R202" s="56"/>
      <c r="U202" s="56"/>
      <c r="Y202" s="56"/>
      <c r="AC202" s="56"/>
      <c r="AG202" s="56"/>
      <c r="AK202" s="55"/>
      <c r="AN202" s="55"/>
    </row>
    <row r="203" spans="3:40" ht="12.75" x14ac:dyDescent="0.2">
      <c r="C203" s="55"/>
      <c r="F203" s="55"/>
      <c r="I203" s="55"/>
      <c r="L203" s="55"/>
      <c r="O203" s="55"/>
      <c r="R203" s="56"/>
      <c r="U203" s="56"/>
      <c r="Y203" s="56"/>
      <c r="AC203" s="56"/>
      <c r="AG203" s="56"/>
      <c r="AK203" s="55"/>
      <c r="AN203" s="55"/>
    </row>
    <row r="204" spans="3:40" ht="12.75" x14ac:dyDescent="0.2">
      <c r="C204" s="55"/>
      <c r="F204" s="55"/>
      <c r="I204" s="55"/>
      <c r="L204" s="55"/>
      <c r="O204" s="55"/>
      <c r="R204" s="56"/>
      <c r="U204" s="56"/>
      <c r="Y204" s="56"/>
      <c r="AC204" s="56"/>
      <c r="AG204" s="56"/>
      <c r="AK204" s="55"/>
      <c r="AN204" s="55"/>
    </row>
    <row r="205" spans="3:40" ht="12.75" x14ac:dyDescent="0.2">
      <c r="C205" s="55"/>
      <c r="F205" s="55"/>
      <c r="I205" s="55"/>
      <c r="L205" s="55"/>
      <c r="O205" s="55"/>
      <c r="R205" s="56"/>
      <c r="U205" s="56"/>
      <c r="Y205" s="56"/>
      <c r="AC205" s="56"/>
      <c r="AG205" s="56"/>
      <c r="AK205" s="55"/>
      <c r="AN205" s="55"/>
    </row>
    <row r="206" spans="3:40" ht="12.75" x14ac:dyDescent="0.2">
      <c r="C206" s="55"/>
      <c r="F206" s="55"/>
      <c r="I206" s="55"/>
      <c r="L206" s="55"/>
      <c r="O206" s="55"/>
      <c r="R206" s="56"/>
      <c r="U206" s="56"/>
      <c r="Y206" s="56"/>
      <c r="AC206" s="56"/>
      <c r="AG206" s="56"/>
      <c r="AK206" s="55"/>
      <c r="AN206" s="55"/>
    </row>
    <row r="207" spans="3:40" ht="12.75" x14ac:dyDescent="0.2">
      <c r="C207" s="55"/>
      <c r="F207" s="55"/>
      <c r="I207" s="55"/>
      <c r="L207" s="55"/>
      <c r="O207" s="55"/>
      <c r="R207" s="56"/>
      <c r="U207" s="56"/>
      <c r="Y207" s="56"/>
      <c r="AC207" s="56"/>
      <c r="AG207" s="56"/>
      <c r="AK207" s="55"/>
      <c r="AN207" s="55"/>
    </row>
    <row r="208" spans="3:40" ht="12.75" x14ac:dyDescent="0.2">
      <c r="C208" s="55"/>
      <c r="F208" s="55"/>
      <c r="I208" s="55"/>
      <c r="L208" s="55"/>
      <c r="O208" s="55"/>
      <c r="R208" s="56"/>
      <c r="U208" s="56"/>
      <c r="Y208" s="56"/>
      <c r="AC208" s="56"/>
      <c r="AG208" s="56"/>
      <c r="AK208" s="55"/>
      <c r="AN208" s="55"/>
    </row>
    <row r="209" spans="3:40" ht="12.75" x14ac:dyDescent="0.2">
      <c r="C209" s="55"/>
      <c r="F209" s="55"/>
      <c r="I209" s="55"/>
      <c r="L209" s="55"/>
      <c r="O209" s="55"/>
      <c r="R209" s="56"/>
      <c r="U209" s="56"/>
      <c r="Y209" s="56"/>
      <c r="AC209" s="56"/>
      <c r="AG209" s="56"/>
      <c r="AK209" s="55"/>
      <c r="AN209" s="55"/>
    </row>
    <row r="210" spans="3:40" ht="12.75" x14ac:dyDescent="0.2">
      <c r="C210" s="55"/>
      <c r="F210" s="55"/>
      <c r="I210" s="55"/>
      <c r="L210" s="55"/>
      <c r="O210" s="55"/>
      <c r="R210" s="56"/>
      <c r="U210" s="56"/>
      <c r="Y210" s="56"/>
      <c r="AC210" s="56"/>
      <c r="AG210" s="56"/>
      <c r="AK210" s="55"/>
      <c r="AN210" s="55"/>
    </row>
    <row r="211" spans="3:40" ht="12.75" x14ac:dyDescent="0.2">
      <c r="C211" s="55"/>
      <c r="F211" s="55"/>
      <c r="I211" s="55"/>
      <c r="L211" s="55"/>
      <c r="O211" s="55"/>
      <c r="R211" s="56"/>
      <c r="U211" s="56"/>
      <c r="Y211" s="56"/>
      <c r="AC211" s="56"/>
      <c r="AG211" s="56"/>
      <c r="AK211" s="55"/>
      <c r="AN211" s="55"/>
    </row>
    <row r="212" spans="3:40" ht="12.75" x14ac:dyDescent="0.2">
      <c r="C212" s="55"/>
      <c r="F212" s="55"/>
      <c r="I212" s="55"/>
      <c r="L212" s="55"/>
      <c r="O212" s="55"/>
      <c r="R212" s="56"/>
      <c r="U212" s="56"/>
      <c r="Y212" s="56"/>
      <c r="AC212" s="56"/>
      <c r="AG212" s="56"/>
      <c r="AK212" s="55"/>
      <c r="AN212" s="55"/>
    </row>
    <row r="213" spans="3:40" ht="12.75" x14ac:dyDescent="0.2">
      <c r="C213" s="55"/>
      <c r="F213" s="55"/>
      <c r="I213" s="55"/>
      <c r="L213" s="55"/>
      <c r="O213" s="55"/>
      <c r="R213" s="56"/>
      <c r="U213" s="56"/>
      <c r="Y213" s="56"/>
      <c r="AC213" s="56"/>
      <c r="AG213" s="56"/>
      <c r="AK213" s="55"/>
      <c r="AN213" s="55"/>
    </row>
    <row r="214" spans="3:40" ht="12.75" x14ac:dyDescent="0.2">
      <c r="C214" s="55"/>
      <c r="F214" s="55"/>
      <c r="I214" s="55"/>
      <c r="L214" s="55"/>
      <c r="O214" s="55"/>
      <c r="R214" s="56"/>
      <c r="U214" s="56"/>
      <c r="Y214" s="56"/>
      <c r="AC214" s="56"/>
      <c r="AG214" s="56"/>
      <c r="AK214" s="55"/>
      <c r="AN214" s="55"/>
    </row>
    <row r="215" spans="3:40" ht="12.75" x14ac:dyDescent="0.2">
      <c r="C215" s="55"/>
      <c r="F215" s="55"/>
      <c r="I215" s="55"/>
      <c r="L215" s="55"/>
      <c r="O215" s="55"/>
      <c r="R215" s="56"/>
      <c r="U215" s="56"/>
      <c r="Y215" s="56"/>
      <c r="AC215" s="56"/>
      <c r="AG215" s="56"/>
      <c r="AK215" s="55"/>
      <c r="AN215" s="55"/>
    </row>
    <row r="216" spans="3:40" ht="12.75" x14ac:dyDescent="0.2">
      <c r="C216" s="55"/>
      <c r="F216" s="55"/>
      <c r="I216" s="55"/>
      <c r="L216" s="55"/>
      <c r="O216" s="55"/>
      <c r="R216" s="56"/>
      <c r="U216" s="56"/>
      <c r="Y216" s="56"/>
      <c r="AC216" s="56"/>
      <c r="AG216" s="56"/>
      <c r="AK216" s="55"/>
      <c r="AN216" s="55"/>
    </row>
    <row r="217" spans="3:40" ht="12.75" x14ac:dyDescent="0.2">
      <c r="C217" s="55"/>
      <c r="F217" s="55"/>
      <c r="I217" s="55"/>
      <c r="L217" s="55"/>
      <c r="O217" s="55"/>
      <c r="R217" s="56"/>
      <c r="U217" s="56"/>
      <c r="Y217" s="56"/>
      <c r="AC217" s="56"/>
      <c r="AG217" s="56"/>
      <c r="AK217" s="55"/>
      <c r="AN217" s="55"/>
    </row>
    <row r="218" spans="3:40" ht="12.75" x14ac:dyDescent="0.2">
      <c r="C218" s="55"/>
      <c r="F218" s="55"/>
      <c r="I218" s="55"/>
      <c r="L218" s="55"/>
      <c r="O218" s="55"/>
      <c r="R218" s="56"/>
      <c r="U218" s="56"/>
      <c r="Y218" s="56"/>
      <c r="AC218" s="56"/>
      <c r="AG218" s="56"/>
      <c r="AK218" s="55"/>
      <c r="AN218" s="55"/>
    </row>
    <row r="219" spans="3:40" ht="12.75" x14ac:dyDescent="0.2">
      <c r="C219" s="55"/>
      <c r="F219" s="55"/>
      <c r="I219" s="55"/>
      <c r="L219" s="55"/>
      <c r="O219" s="55"/>
      <c r="R219" s="56"/>
      <c r="U219" s="56"/>
      <c r="Y219" s="56"/>
      <c r="AC219" s="56"/>
      <c r="AG219" s="56"/>
      <c r="AK219" s="55"/>
      <c r="AN219" s="55"/>
    </row>
    <row r="220" spans="3:40" ht="12.75" x14ac:dyDescent="0.2">
      <c r="C220" s="55"/>
      <c r="F220" s="55"/>
      <c r="I220" s="55"/>
      <c r="L220" s="55"/>
      <c r="O220" s="55"/>
      <c r="R220" s="56"/>
      <c r="U220" s="56"/>
      <c r="Y220" s="56"/>
      <c r="AC220" s="56"/>
      <c r="AG220" s="56"/>
      <c r="AK220" s="55"/>
      <c r="AN220" s="55"/>
    </row>
    <row r="221" spans="3:40" ht="12.75" x14ac:dyDescent="0.2">
      <c r="C221" s="55"/>
      <c r="F221" s="55"/>
      <c r="I221" s="55"/>
      <c r="L221" s="55"/>
      <c r="O221" s="55"/>
      <c r="R221" s="56"/>
      <c r="U221" s="56"/>
      <c r="Y221" s="56"/>
      <c r="AC221" s="56"/>
      <c r="AG221" s="56"/>
      <c r="AK221" s="55"/>
      <c r="AN221" s="55"/>
    </row>
    <row r="222" spans="3:40" ht="12.75" x14ac:dyDescent="0.2">
      <c r="C222" s="55"/>
      <c r="F222" s="55"/>
      <c r="I222" s="55"/>
      <c r="L222" s="55"/>
      <c r="O222" s="55"/>
      <c r="R222" s="56"/>
      <c r="U222" s="56"/>
      <c r="Y222" s="56"/>
      <c r="AC222" s="56"/>
      <c r="AG222" s="56"/>
      <c r="AK222" s="55"/>
      <c r="AN222" s="55"/>
    </row>
    <row r="223" spans="3:40" ht="12.75" x14ac:dyDescent="0.2">
      <c r="C223" s="55"/>
      <c r="F223" s="55"/>
      <c r="I223" s="55"/>
      <c r="L223" s="55"/>
      <c r="O223" s="55"/>
      <c r="R223" s="56"/>
      <c r="U223" s="56"/>
      <c r="Y223" s="56"/>
      <c r="AC223" s="56"/>
      <c r="AG223" s="56"/>
      <c r="AK223" s="55"/>
      <c r="AN223" s="55"/>
    </row>
    <row r="224" spans="3:40" ht="12.75" x14ac:dyDescent="0.2">
      <c r="C224" s="55"/>
      <c r="F224" s="55"/>
      <c r="I224" s="55"/>
      <c r="L224" s="55"/>
      <c r="O224" s="55"/>
      <c r="R224" s="56"/>
      <c r="U224" s="56"/>
      <c r="Y224" s="56"/>
      <c r="AC224" s="56"/>
      <c r="AG224" s="56"/>
      <c r="AK224" s="55"/>
      <c r="AN224" s="55"/>
    </row>
    <row r="225" spans="3:40" ht="12.75" x14ac:dyDescent="0.2">
      <c r="C225" s="55"/>
      <c r="F225" s="55"/>
      <c r="I225" s="55"/>
      <c r="L225" s="55"/>
      <c r="O225" s="55"/>
      <c r="R225" s="56"/>
      <c r="U225" s="56"/>
      <c r="Y225" s="56"/>
      <c r="AC225" s="56"/>
      <c r="AG225" s="56"/>
      <c r="AK225" s="55"/>
      <c r="AN225" s="55"/>
    </row>
    <row r="226" spans="3:40" ht="12.75" x14ac:dyDescent="0.2">
      <c r="C226" s="55"/>
      <c r="F226" s="55"/>
      <c r="I226" s="55"/>
      <c r="L226" s="55"/>
      <c r="O226" s="55"/>
      <c r="R226" s="56"/>
      <c r="U226" s="56"/>
      <c r="Y226" s="56"/>
      <c r="AC226" s="56"/>
      <c r="AG226" s="56"/>
      <c r="AK226" s="55"/>
      <c r="AN226" s="55"/>
    </row>
    <row r="227" spans="3:40" ht="12.75" x14ac:dyDescent="0.2">
      <c r="C227" s="55"/>
      <c r="F227" s="55"/>
      <c r="I227" s="55"/>
      <c r="L227" s="55"/>
      <c r="O227" s="55"/>
      <c r="R227" s="56"/>
      <c r="U227" s="56"/>
      <c r="Y227" s="56"/>
      <c r="AC227" s="56"/>
      <c r="AG227" s="56"/>
      <c r="AK227" s="55"/>
      <c r="AN227" s="55"/>
    </row>
    <row r="228" spans="3:40" ht="12.75" x14ac:dyDescent="0.2">
      <c r="C228" s="55"/>
      <c r="F228" s="55"/>
      <c r="I228" s="55"/>
      <c r="L228" s="55"/>
      <c r="O228" s="55"/>
      <c r="R228" s="56"/>
      <c r="U228" s="56"/>
      <c r="Y228" s="56"/>
      <c r="AC228" s="56"/>
      <c r="AG228" s="56"/>
      <c r="AK228" s="55"/>
      <c r="AN228" s="55"/>
    </row>
    <row r="229" spans="3:40" ht="12.75" x14ac:dyDescent="0.2">
      <c r="C229" s="55"/>
      <c r="F229" s="55"/>
      <c r="I229" s="55"/>
      <c r="L229" s="55"/>
      <c r="O229" s="55"/>
      <c r="R229" s="56"/>
      <c r="U229" s="56"/>
      <c r="Y229" s="56"/>
      <c r="AC229" s="56"/>
      <c r="AG229" s="56"/>
      <c r="AK229" s="55"/>
      <c r="AN229" s="55"/>
    </row>
    <row r="230" spans="3:40" ht="12.75" x14ac:dyDescent="0.2">
      <c r="C230" s="55"/>
      <c r="F230" s="55"/>
      <c r="I230" s="55"/>
      <c r="L230" s="55"/>
      <c r="O230" s="55"/>
      <c r="R230" s="56"/>
      <c r="U230" s="56"/>
      <c r="Y230" s="56"/>
      <c r="AC230" s="56"/>
      <c r="AG230" s="56"/>
      <c r="AK230" s="55"/>
      <c r="AN230" s="55"/>
    </row>
    <row r="231" spans="3:40" ht="12.75" x14ac:dyDescent="0.2">
      <c r="C231" s="55"/>
      <c r="F231" s="55"/>
      <c r="I231" s="55"/>
      <c r="L231" s="55"/>
      <c r="O231" s="55"/>
      <c r="R231" s="56"/>
      <c r="U231" s="56"/>
      <c r="Y231" s="56"/>
      <c r="AC231" s="56"/>
      <c r="AG231" s="56"/>
      <c r="AK231" s="55"/>
      <c r="AN231" s="55"/>
    </row>
    <row r="232" spans="3:40" ht="12.75" x14ac:dyDescent="0.2">
      <c r="C232" s="55"/>
      <c r="F232" s="55"/>
      <c r="I232" s="55"/>
      <c r="L232" s="55"/>
      <c r="O232" s="55"/>
      <c r="R232" s="56"/>
      <c r="U232" s="56"/>
      <c r="Y232" s="56"/>
      <c r="AC232" s="56"/>
      <c r="AG232" s="56"/>
      <c r="AK232" s="55"/>
      <c r="AN232" s="55"/>
    </row>
    <row r="233" spans="3:40" ht="12.75" x14ac:dyDescent="0.2">
      <c r="C233" s="55"/>
      <c r="F233" s="55"/>
      <c r="I233" s="55"/>
      <c r="L233" s="55"/>
      <c r="O233" s="55"/>
      <c r="R233" s="56"/>
      <c r="U233" s="56"/>
      <c r="Y233" s="56"/>
      <c r="AC233" s="56"/>
      <c r="AG233" s="56"/>
      <c r="AK233" s="55"/>
      <c r="AN233" s="55"/>
    </row>
    <row r="234" spans="3:40" ht="12.75" x14ac:dyDescent="0.2">
      <c r="C234" s="55"/>
      <c r="F234" s="55"/>
      <c r="I234" s="55"/>
      <c r="L234" s="55"/>
      <c r="O234" s="55"/>
      <c r="R234" s="56"/>
      <c r="U234" s="56"/>
      <c r="Y234" s="56"/>
      <c r="AC234" s="56"/>
      <c r="AG234" s="56"/>
      <c r="AK234" s="55"/>
      <c r="AN234" s="55"/>
    </row>
    <row r="235" spans="3:40" ht="12.75" x14ac:dyDescent="0.2">
      <c r="C235" s="55"/>
      <c r="F235" s="55"/>
      <c r="I235" s="55"/>
      <c r="L235" s="55"/>
      <c r="O235" s="55"/>
      <c r="R235" s="56"/>
      <c r="U235" s="56"/>
      <c r="Y235" s="56"/>
      <c r="AC235" s="56"/>
      <c r="AG235" s="56"/>
      <c r="AK235" s="55"/>
      <c r="AN235" s="55"/>
    </row>
    <row r="236" spans="3:40" ht="12.75" x14ac:dyDescent="0.2">
      <c r="C236" s="55"/>
      <c r="F236" s="55"/>
      <c r="I236" s="55"/>
      <c r="L236" s="55"/>
      <c r="O236" s="55"/>
      <c r="R236" s="56"/>
      <c r="U236" s="56"/>
      <c r="Y236" s="56"/>
      <c r="AC236" s="56"/>
      <c r="AG236" s="56"/>
      <c r="AK236" s="55"/>
      <c r="AN236" s="55"/>
    </row>
    <row r="237" spans="3:40" ht="12.75" x14ac:dyDescent="0.2">
      <c r="C237" s="55"/>
      <c r="F237" s="55"/>
      <c r="I237" s="55"/>
      <c r="L237" s="55"/>
      <c r="O237" s="55"/>
      <c r="R237" s="56"/>
      <c r="U237" s="56"/>
      <c r="Y237" s="56"/>
      <c r="AC237" s="56"/>
      <c r="AG237" s="56"/>
      <c r="AK237" s="55"/>
      <c r="AN237" s="55"/>
    </row>
    <row r="238" spans="3:40" ht="12.75" x14ac:dyDescent="0.2">
      <c r="C238" s="55"/>
      <c r="F238" s="55"/>
      <c r="I238" s="55"/>
      <c r="L238" s="55"/>
      <c r="O238" s="55"/>
      <c r="R238" s="56"/>
      <c r="U238" s="56"/>
      <c r="Y238" s="56"/>
      <c r="AC238" s="56"/>
      <c r="AG238" s="56"/>
      <c r="AK238" s="55"/>
      <c r="AN238" s="55"/>
    </row>
    <row r="239" spans="3:40" ht="12.75" x14ac:dyDescent="0.2">
      <c r="C239" s="55"/>
      <c r="F239" s="55"/>
      <c r="I239" s="55"/>
      <c r="L239" s="55"/>
      <c r="O239" s="55"/>
      <c r="R239" s="56"/>
      <c r="U239" s="56"/>
      <c r="Y239" s="56"/>
      <c r="AC239" s="56"/>
      <c r="AG239" s="56"/>
      <c r="AK239" s="55"/>
      <c r="AN239" s="55"/>
    </row>
    <row r="240" spans="3:40" ht="12.75" x14ac:dyDescent="0.2">
      <c r="C240" s="55"/>
      <c r="F240" s="55"/>
      <c r="I240" s="55"/>
      <c r="L240" s="55"/>
      <c r="O240" s="55"/>
      <c r="R240" s="56"/>
      <c r="U240" s="56"/>
      <c r="Y240" s="56"/>
      <c r="AC240" s="56"/>
      <c r="AG240" s="56"/>
      <c r="AK240" s="55"/>
      <c r="AN240" s="55"/>
    </row>
    <row r="241" spans="3:40" ht="12.75" x14ac:dyDescent="0.2">
      <c r="C241" s="55"/>
      <c r="F241" s="55"/>
      <c r="I241" s="55"/>
      <c r="L241" s="55"/>
      <c r="O241" s="55"/>
      <c r="R241" s="56"/>
      <c r="U241" s="56"/>
      <c r="Y241" s="56"/>
      <c r="AC241" s="56"/>
      <c r="AG241" s="56"/>
      <c r="AK241" s="55"/>
      <c r="AN241" s="55"/>
    </row>
    <row r="242" spans="3:40" ht="12.75" x14ac:dyDescent="0.2">
      <c r="C242" s="55"/>
      <c r="F242" s="55"/>
      <c r="I242" s="55"/>
      <c r="L242" s="55"/>
      <c r="O242" s="55"/>
      <c r="R242" s="56"/>
      <c r="U242" s="56"/>
      <c r="Y242" s="56"/>
      <c r="AC242" s="56"/>
      <c r="AG242" s="56"/>
      <c r="AK242" s="55"/>
      <c r="AN242" s="55"/>
    </row>
    <row r="243" spans="3:40" ht="12.75" x14ac:dyDescent="0.2">
      <c r="C243" s="55"/>
      <c r="F243" s="55"/>
      <c r="I243" s="55"/>
      <c r="L243" s="55"/>
      <c r="O243" s="55"/>
      <c r="R243" s="56"/>
      <c r="U243" s="56"/>
      <c r="Y243" s="56"/>
      <c r="AC243" s="56"/>
      <c r="AG243" s="56"/>
      <c r="AK243" s="55"/>
      <c r="AN243" s="55"/>
    </row>
    <row r="244" spans="3:40" ht="12.75" x14ac:dyDescent="0.2">
      <c r="C244" s="55"/>
      <c r="F244" s="55"/>
      <c r="I244" s="55"/>
      <c r="L244" s="55"/>
      <c r="O244" s="55"/>
      <c r="R244" s="56"/>
      <c r="U244" s="56"/>
      <c r="Y244" s="56"/>
      <c r="AC244" s="56"/>
      <c r="AG244" s="56"/>
      <c r="AK244" s="55"/>
      <c r="AN244" s="55"/>
    </row>
    <row r="245" spans="3:40" ht="12.75" x14ac:dyDescent="0.2">
      <c r="C245" s="55"/>
      <c r="F245" s="55"/>
      <c r="I245" s="55"/>
      <c r="L245" s="55"/>
      <c r="O245" s="55"/>
      <c r="R245" s="56"/>
      <c r="U245" s="56"/>
      <c r="Y245" s="56"/>
      <c r="AC245" s="56"/>
      <c r="AG245" s="56"/>
      <c r="AK245" s="55"/>
      <c r="AN245" s="55"/>
    </row>
    <row r="246" spans="3:40" ht="12.75" x14ac:dyDescent="0.2">
      <c r="C246" s="55"/>
      <c r="F246" s="55"/>
      <c r="I246" s="55"/>
      <c r="L246" s="55"/>
      <c r="O246" s="55"/>
      <c r="R246" s="56"/>
      <c r="U246" s="56"/>
      <c r="Y246" s="56"/>
      <c r="AC246" s="56"/>
      <c r="AG246" s="56"/>
      <c r="AK246" s="55"/>
      <c r="AN246" s="55"/>
    </row>
    <row r="247" spans="3:40" ht="12.75" x14ac:dyDescent="0.2">
      <c r="C247" s="55"/>
      <c r="F247" s="55"/>
      <c r="I247" s="55"/>
      <c r="L247" s="55"/>
      <c r="O247" s="55"/>
      <c r="R247" s="56"/>
      <c r="U247" s="56"/>
      <c r="Y247" s="56"/>
      <c r="AC247" s="56"/>
      <c r="AG247" s="56"/>
      <c r="AK247" s="55"/>
      <c r="AN247" s="55"/>
    </row>
    <row r="248" spans="3:40" ht="12.75" x14ac:dyDescent="0.2">
      <c r="C248" s="55"/>
      <c r="F248" s="55"/>
      <c r="I248" s="55"/>
      <c r="L248" s="55"/>
      <c r="O248" s="55"/>
      <c r="R248" s="56"/>
      <c r="U248" s="56"/>
      <c r="Y248" s="56"/>
      <c r="AC248" s="56"/>
      <c r="AG248" s="56"/>
      <c r="AK248" s="55"/>
      <c r="AN248" s="55"/>
    </row>
    <row r="249" spans="3:40" ht="12.75" x14ac:dyDescent="0.2">
      <c r="C249" s="55"/>
      <c r="F249" s="55"/>
      <c r="I249" s="55"/>
      <c r="L249" s="55"/>
      <c r="O249" s="55"/>
      <c r="R249" s="56"/>
      <c r="U249" s="56"/>
      <c r="Y249" s="56"/>
      <c r="AC249" s="56"/>
      <c r="AG249" s="56"/>
      <c r="AK249" s="55"/>
      <c r="AN249" s="55"/>
    </row>
    <row r="250" spans="3:40" ht="12.75" x14ac:dyDescent="0.2">
      <c r="C250" s="55"/>
      <c r="F250" s="55"/>
      <c r="I250" s="55"/>
      <c r="L250" s="55"/>
      <c r="O250" s="55"/>
      <c r="R250" s="56"/>
      <c r="U250" s="56"/>
      <c r="Y250" s="56"/>
      <c r="AC250" s="56"/>
      <c r="AG250" s="56"/>
      <c r="AK250" s="55"/>
      <c r="AN250" s="55"/>
    </row>
    <row r="251" spans="3:40" ht="12.75" x14ac:dyDescent="0.2">
      <c r="C251" s="55"/>
      <c r="F251" s="55"/>
      <c r="I251" s="55"/>
      <c r="L251" s="55"/>
      <c r="O251" s="55"/>
      <c r="R251" s="56"/>
      <c r="U251" s="56"/>
      <c r="Y251" s="56"/>
      <c r="AC251" s="56"/>
      <c r="AG251" s="56"/>
      <c r="AK251" s="55"/>
      <c r="AN251" s="55"/>
    </row>
    <row r="252" spans="3:40" ht="12.75" x14ac:dyDescent="0.2">
      <c r="C252" s="55"/>
      <c r="F252" s="55"/>
      <c r="I252" s="55"/>
      <c r="L252" s="55"/>
      <c r="O252" s="55"/>
      <c r="R252" s="56"/>
      <c r="U252" s="56"/>
      <c r="Y252" s="56"/>
      <c r="AC252" s="56"/>
      <c r="AG252" s="56"/>
      <c r="AK252" s="55"/>
      <c r="AN252" s="55"/>
    </row>
    <row r="253" spans="3:40" ht="12.75" x14ac:dyDescent="0.2">
      <c r="C253" s="55"/>
      <c r="F253" s="55"/>
      <c r="I253" s="55"/>
      <c r="L253" s="55"/>
      <c r="O253" s="55"/>
      <c r="R253" s="56"/>
      <c r="U253" s="56"/>
      <c r="Y253" s="56"/>
      <c r="AC253" s="56"/>
      <c r="AG253" s="56"/>
      <c r="AK253" s="55"/>
      <c r="AN253" s="55"/>
    </row>
    <row r="254" spans="3:40" ht="12.75" x14ac:dyDescent="0.2">
      <c r="C254" s="55"/>
      <c r="F254" s="55"/>
      <c r="I254" s="55"/>
      <c r="L254" s="55"/>
      <c r="O254" s="55"/>
      <c r="R254" s="56"/>
      <c r="U254" s="56"/>
      <c r="Y254" s="56"/>
      <c r="AC254" s="56"/>
      <c r="AG254" s="56"/>
      <c r="AK254" s="55"/>
      <c r="AN254" s="55"/>
    </row>
    <row r="255" spans="3:40" ht="12.75" x14ac:dyDescent="0.2">
      <c r="C255" s="55"/>
      <c r="F255" s="55"/>
      <c r="I255" s="55"/>
      <c r="L255" s="55"/>
      <c r="O255" s="55"/>
      <c r="R255" s="56"/>
      <c r="U255" s="56"/>
      <c r="Y255" s="56"/>
      <c r="AC255" s="56"/>
      <c r="AG255" s="56"/>
      <c r="AK255" s="55"/>
      <c r="AN255" s="55"/>
    </row>
    <row r="256" spans="3:40" ht="12.75" x14ac:dyDescent="0.2">
      <c r="C256" s="55"/>
      <c r="F256" s="55"/>
      <c r="I256" s="55"/>
      <c r="L256" s="55"/>
      <c r="O256" s="55"/>
      <c r="R256" s="56"/>
      <c r="U256" s="56"/>
      <c r="Y256" s="56"/>
      <c r="AC256" s="56"/>
      <c r="AG256" s="56"/>
      <c r="AK256" s="55"/>
      <c r="AN256" s="55"/>
    </row>
    <row r="257" spans="3:40" ht="12.75" x14ac:dyDescent="0.2">
      <c r="C257" s="55"/>
      <c r="F257" s="55"/>
      <c r="I257" s="55"/>
      <c r="L257" s="55"/>
      <c r="O257" s="55"/>
      <c r="R257" s="56"/>
      <c r="U257" s="56"/>
      <c r="Y257" s="56"/>
      <c r="AC257" s="56"/>
      <c r="AG257" s="56"/>
      <c r="AK257" s="55"/>
      <c r="AN257" s="55"/>
    </row>
    <row r="258" spans="3:40" ht="12.75" x14ac:dyDescent="0.2">
      <c r="C258" s="55"/>
      <c r="F258" s="55"/>
      <c r="I258" s="55"/>
      <c r="L258" s="55"/>
      <c r="O258" s="55"/>
      <c r="R258" s="56"/>
      <c r="U258" s="56"/>
      <c r="Y258" s="56"/>
      <c r="AC258" s="56"/>
      <c r="AG258" s="56"/>
      <c r="AK258" s="55"/>
      <c r="AN258" s="55"/>
    </row>
    <row r="259" spans="3:40" ht="12.75" x14ac:dyDescent="0.2">
      <c r="C259" s="55"/>
      <c r="F259" s="55"/>
      <c r="I259" s="55"/>
      <c r="L259" s="55"/>
      <c r="O259" s="55"/>
      <c r="R259" s="56"/>
      <c r="U259" s="56"/>
      <c r="Y259" s="56"/>
      <c r="AC259" s="56"/>
      <c r="AG259" s="56"/>
      <c r="AK259" s="55"/>
      <c r="AN259" s="55"/>
    </row>
    <row r="260" spans="3:40" ht="12.75" x14ac:dyDescent="0.2">
      <c r="C260" s="55"/>
      <c r="F260" s="55"/>
      <c r="I260" s="55"/>
      <c r="L260" s="55"/>
      <c r="O260" s="55"/>
      <c r="R260" s="56"/>
      <c r="U260" s="56"/>
      <c r="Y260" s="56"/>
      <c r="AC260" s="56"/>
      <c r="AG260" s="56"/>
      <c r="AK260" s="55"/>
      <c r="AN260" s="55"/>
    </row>
    <row r="261" spans="3:40" ht="12.75" x14ac:dyDescent="0.2">
      <c r="C261" s="55"/>
      <c r="F261" s="55"/>
      <c r="I261" s="55"/>
      <c r="L261" s="55"/>
      <c r="O261" s="55"/>
      <c r="R261" s="56"/>
      <c r="U261" s="56"/>
      <c r="Y261" s="56"/>
      <c r="AC261" s="56"/>
      <c r="AG261" s="56"/>
      <c r="AK261" s="55"/>
      <c r="AN261" s="55"/>
    </row>
    <row r="262" spans="3:40" ht="12.75" x14ac:dyDescent="0.2">
      <c r="C262" s="55"/>
      <c r="F262" s="55"/>
      <c r="I262" s="55"/>
      <c r="L262" s="55"/>
      <c r="O262" s="55"/>
      <c r="R262" s="56"/>
      <c r="U262" s="56"/>
      <c r="Y262" s="56"/>
      <c r="AC262" s="56"/>
      <c r="AG262" s="56"/>
      <c r="AK262" s="55"/>
      <c r="AN262" s="55"/>
    </row>
    <row r="263" spans="3:40" ht="12.75" x14ac:dyDescent="0.2">
      <c r="C263" s="55"/>
      <c r="F263" s="55"/>
      <c r="I263" s="55"/>
      <c r="L263" s="55"/>
      <c r="O263" s="55"/>
      <c r="R263" s="56"/>
      <c r="U263" s="56"/>
      <c r="Y263" s="56"/>
      <c r="AC263" s="56"/>
      <c r="AG263" s="56"/>
      <c r="AK263" s="55"/>
      <c r="AN263" s="55"/>
    </row>
    <row r="264" spans="3:40" ht="12.75" x14ac:dyDescent="0.2">
      <c r="C264" s="55"/>
      <c r="F264" s="55"/>
      <c r="I264" s="55"/>
      <c r="L264" s="55"/>
      <c r="O264" s="55"/>
      <c r="R264" s="56"/>
      <c r="U264" s="56"/>
      <c r="Y264" s="56"/>
      <c r="AC264" s="56"/>
      <c r="AG264" s="56"/>
      <c r="AK264" s="55"/>
      <c r="AN264" s="55"/>
    </row>
    <row r="265" spans="3:40" ht="12.75" x14ac:dyDescent="0.2">
      <c r="C265" s="55"/>
      <c r="F265" s="55"/>
      <c r="I265" s="55"/>
      <c r="L265" s="55"/>
      <c r="O265" s="55"/>
      <c r="R265" s="56"/>
      <c r="U265" s="56"/>
      <c r="Y265" s="56"/>
      <c r="AC265" s="56"/>
      <c r="AG265" s="56"/>
      <c r="AK265" s="55"/>
      <c r="AN265" s="55"/>
    </row>
    <row r="266" spans="3:40" ht="12.75" x14ac:dyDescent="0.2">
      <c r="C266" s="55"/>
      <c r="F266" s="55"/>
      <c r="I266" s="55"/>
      <c r="L266" s="55"/>
      <c r="O266" s="55"/>
      <c r="R266" s="56"/>
      <c r="U266" s="56"/>
      <c r="Y266" s="56"/>
      <c r="AC266" s="56"/>
      <c r="AG266" s="56"/>
      <c r="AK266" s="55"/>
      <c r="AN266" s="55"/>
    </row>
    <row r="267" spans="3:40" ht="12.75" x14ac:dyDescent="0.2">
      <c r="C267" s="55"/>
      <c r="F267" s="55"/>
      <c r="I267" s="55"/>
      <c r="L267" s="55"/>
      <c r="O267" s="55"/>
      <c r="R267" s="56"/>
      <c r="U267" s="56"/>
      <c r="Y267" s="56"/>
      <c r="AC267" s="56"/>
      <c r="AG267" s="56"/>
      <c r="AK267" s="55"/>
      <c r="AN267" s="55"/>
    </row>
    <row r="268" spans="3:40" ht="12.75" x14ac:dyDescent="0.2">
      <c r="C268" s="55"/>
      <c r="F268" s="55"/>
      <c r="I268" s="55"/>
      <c r="L268" s="55"/>
      <c r="O268" s="55"/>
      <c r="R268" s="56"/>
      <c r="U268" s="56"/>
      <c r="Y268" s="56"/>
      <c r="AC268" s="56"/>
      <c r="AG268" s="56"/>
      <c r="AK268" s="55"/>
      <c r="AN268" s="55"/>
    </row>
    <row r="269" spans="3:40" ht="12.75" x14ac:dyDescent="0.2">
      <c r="C269" s="55"/>
      <c r="F269" s="55"/>
      <c r="I269" s="55"/>
      <c r="L269" s="55"/>
      <c r="O269" s="55"/>
      <c r="R269" s="56"/>
      <c r="U269" s="56"/>
      <c r="Y269" s="56"/>
      <c r="AC269" s="56"/>
      <c r="AG269" s="56"/>
      <c r="AK269" s="55"/>
      <c r="AN269" s="55"/>
    </row>
    <row r="270" spans="3:40" ht="12.75" x14ac:dyDescent="0.2">
      <c r="C270" s="55"/>
      <c r="F270" s="55"/>
      <c r="I270" s="55"/>
      <c r="L270" s="55"/>
      <c r="O270" s="55"/>
      <c r="R270" s="56"/>
      <c r="U270" s="56"/>
      <c r="Y270" s="56"/>
      <c r="AC270" s="56"/>
      <c r="AG270" s="56"/>
      <c r="AK270" s="55"/>
      <c r="AN270" s="55"/>
    </row>
    <row r="271" spans="3:40" ht="12.75" x14ac:dyDescent="0.2">
      <c r="C271" s="55"/>
      <c r="F271" s="55"/>
      <c r="I271" s="55"/>
      <c r="L271" s="55"/>
      <c r="O271" s="55"/>
      <c r="R271" s="56"/>
      <c r="U271" s="56"/>
      <c r="Y271" s="56"/>
      <c r="AC271" s="56"/>
      <c r="AG271" s="56"/>
      <c r="AK271" s="55"/>
      <c r="AN271" s="55"/>
    </row>
    <row r="272" spans="3:40" ht="12.75" x14ac:dyDescent="0.2">
      <c r="C272" s="55"/>
      <c r="F272" s="55"/>
      <c r="I272" s="55"/>
      <c r="L272" s="55"/>
      <c r="O272" s="55"/>
      <c r="R272" s="56"/>
      <c r="U272" s="56"/>
      <c r="Y272" s="56"/>
      <c r="AC272" s="56"/>
      <c r="AG272" s="56"/>
      <c r="AK272" s="55"/>
      <c r="AN272" s="55"/>
    </row>
    <row r="273" spans="3:40" ht="12.75" x14ac:dyDescent="0.2">
      <c r="C273" s="55"/>
      <c r="F273" s="55"/>
      <c r="I273" s="55"/>
      <c r="L273" s="55"/>
      <c r="O273" s="55"/>
      <c r="R273" s="56"/>
      <c r="U273" s="56"/>
      <c r="Y273" s="56"/>
      <c r="AC273" s="56"/>
      <c r="AG273" s="56"/>
      <c r="AK273" s="55"/>
      <c r="AN273" s="55"/>
    </row>
    <row r="274" spans="3:40" ht="12.75" x14ac:dyDescent="0.2">
      <c r="C274" s="55"/>
      <c r="F274" s="55"/>
      <c r="I274" s="55"/>
      <c r="L274" s="55"/>
      <c r="O274" s="55"/>
      <c r="R274" s="56"/>
      <c r="U274" s="56"/>
      <c r="Y274" s="56"/>
      <c r="AC274" s="56"/>
      <c r="AG274" s="56"/>
      <c r="AK274" s="55"/>
      <c r="AN274" s="55"/>
    </row>
    <row r="275" spans="3:40" ht="12.75" x14ac:dyDescent="0.2">
      <c r="C275" s="55"/>
      <c r="F275" s="55"/>
      <c r="I275" s="55"/>
      <c r="L275" s="55"/>
      <c r="O275" s="55"/>
      <c r="R275" s="56"/>
      <c r="U275" s="56"/>
      <c r="Y275" s="56"/>
      <c r="AC275" s="56"/>
      <c r="AG275" s="56"/>
      <c r="AK275" s="55"/>
      <c r="AN275" s="55"/>
    </row>
    <row r="276" spans="3:40" ht="12.75" x14ac:dyDescent="0.2">
      <c r="C276" s="55"/>
      <c r="F276" s="55"/>
      <c r="I276" s="55"/>
      <c r="L276" s="55"/>
      <c r="O276" s="55"/>
      <c r="R276" s="56"/>
      <c r="U276" s="56"/>
      <c r="Y276" s="56"/>
      <c r="AC276" s="56"/>
      <c r="AG276" s="56"/>
      <c r="AK276" s="55"/>
      <c r="AN276" s="55"/>
    </row>
    <row r="277" spans="3:40" ht="12.75" x14ac:dyDescent="0.2">
      <c r="C277" s="55"/>
      <c r="F277" s="55"/>
      <c r="I277" s="55"/>
      <c r="L277" s="55"/>
      <c r="O277" s="55"/>
      <c r="R277" s="56"/>
      <c r="U277" s="56"/>
      <c r="Y277" s="56"/>
      <c r="AC277" s="56"/>
      <c r="AG277" s="56"/>
      <c r="AK277" s="55"/>
      <c r="AN277" s="55"/>
    </row>
    <row r="278" spans="3:40" ht="12.75" x14ac:dyDescent="0.2">
      <c r="C278" s="55"/>
      <c r="F278" s="55"/>
      <c r="I278" s="55"/>
      <c r="L278" s="55"/>
      <c r="O278" s="55"/>
      <c r="R278" s="56"/>
      <c r="U278" s="56"/>
      <c r="Y278" s="56"/>
      <c r="AC278" s="56"/>
      <c r="AG278" s="56"/>
      <c r="AK278" s="55"/>
      <c r="AN278" s="55"/>
    </row>
    <row r="279" spans="3:40" ht="12.75" x14ac:dyDescent="0.2">
      <c r="C279" s="55"/>
      <c r="F279" s="55"/>
      <c r="I279" s="55"/>
      <c r="L279" s="55"/>
      <c r="O279" s="55"/>
      <c r="R279" s="56"/>
      <c r="U279" s="56"/>
      <c r="Y279" s="56"/>
      <c r="AC279" s="56"/>
      <c r="AG279" s="56"/>
      <c r="AK279" s="55"/>
      <c r="AN279" s="55"/>
    </row>
    <row r="280" spans="3:40" ht="12.75" x14ac:dyDescent="0.2">
      <c r="C280" s="55"/>
      <c r="F280" s="55"/>
      <c r="I280" s="55"/>
      <c r="L280" s="55"/>
      <c r="O280" s="55"/>
      <c r="R280" s="56"/>
      <c r="U280" s="56"/>
      <c r="Y280" s="56"/>
      <c r="AC280" s="56"/>
      <c r="AG280" s="56"/>
      <c r="AK280" s="55"/>
      <c r="AN280" s="55"/>
    </row>
    <row r="281" spans="3:40" ht="12.75" x14ac:dyDescent="0.2">
      <c r="C281" s="55"/>
      <c r="F281" s="55"/>
      <c r="I281" s="55"/>
      <c r="L281" s="55"/>
      <c r="O281" s="55"/>
      <c r="R281" s="56"/>
      <c r="U281" s="56"/>
      <c r="Y281" s="56"/>
      <c r="AC281" s="56"/>
      <c r="AG281" s="56"/>
      <c r="AK281" s="55"/>
      <c r="AN281" s="55"/>
    </row>
    <row r="282" spans="3:40" ht="12.75" x14ac:dyDescent="0.2">
      <c r="C282" s="55"/>
      <c r="F282" s="55"/>
      <c r="I282" s="55"/>
      <c r="L282" s="55"/>
      <c r="O282" s="55"/>
      <c r="R282" s="56"/>
      <c r="U282" s="56"/>
      <c r="Y282" s="56"/>
      <c r="AC282" s="56"/>
      <c r="AG282" s="56"/>
      <c r="AK282" s="55"/>
      <c r="AN282" s="55"/>
    </row>
    <row r="283" spans="3:40" ht="12.75" x14ac:dyDescent="0.2">
      <c r="C283" s="55"/>
      <c r="F283" s="55"/>
      <c r="I283" s="55"/>
      <c r="L283" s="55"/>
      <c r="O283" s="55"/>
      <c r="R283" s="56"/>
      <c r="U283" s="56"/>
      <c r="Y283" s="56"/>
      <c r="AC283" s="56"/>
      <c r="AG283" s="56"/>
      <c r="AK283" s="55"/>
      <c r="AN283" s="55"/>
    </row>
    <row r="284" spans="3:40" ht="12.75" x14ac:dyDescent="0.2">
      <c r="C284" s="55"/>
      <c r="F284" s="55"/>
      <c r="I284" s="55"/>
      <c r="L284" s="55"/>
      <c r="O284" s="55"/>
      <c r="R284" s="56"/>
      <c r="U284" s="56"/>
      <c r="Y284" s="56"/>
      <c r="AC284" s="56"/>
      <c r="AG284" s="56"/>
      <c r="AK284" s="55"/>
      <c r="AN284" s="55"/>
    </row>
    <row r="285" spans="3:40" ht="12.75" x14ac:dyDescent="0.2">
      <c r="C285" s="55"/>
      <c r="F285" s="55"/>
      <c r="I285" s="55"/>
      <c r="L285" s="55"/>
      <c r="O285" s="55"/>
      <c r="R285" s="56"/>
      <c r="U285" s="56"/>
      <c r="Y285" s="56"/>
      <c r="AC285" s="56"/>
      <c r="AG285" s="56"/>
      <c r="AK285" s="55"/>
      <c r="AN285" s="55"/>
    </row>
    <row r="286" spans="3:40" ht="12.75" x14ac:dyDescent="0.2">
      <c r="C286" s="55"/>
      <c r="F286" s="55"/>
      <c r="I286" s="55"/>
      <c r="L286" s="55"/>
      <c r="O286" s="55"/>
      <c r="R286" s="56"/>
      <c r="U286" s="56"/>
      <c r="Y286" s="56"/>
      <c r="AC286" s="56"/>
      <c r="AG286" s="56"/>
      <c r="AK286" s="55"/>
      <c r="AN286" s="55"/>
    </row>
    <row r="287" spans="3:40" ht="12.75" x14ac:dyDescent="0.2">
      <c r="C287" s="55"/>
      <c r="F287" s="55"/>
      <c r="I287" s="55"/>
      <c r="L287" s="55"/>
      <c r="O287" s="55"/>
      <c r="R287" s="56"/>
      <c r="U287" s="56"/>
      <c r="Y287" s="56"/>
      <c r="AC287" s="56"/>
      <c r="AG287" s="56"/>
      <c r="AK287" s="55"/>
      <c r="AN287" s="55"/>
    </row>
    <row r="288" spans="3:40" ht="12.75" x14ac:dyDescent="0.2">
      <c r="C288" s="55"/>
      <c r="F288" s="55"/>
      <c r="I288" s="55"/>
      <c r="L288" s="55"/>
      <c r="O288" s="55"/>
      <c r="R288" s="56"/>
      <c r="U288" s="56"/>
      <c r="Y288" s="56"/>
      <c r="AC288" s="56"/>
      <c r="AG288" s="56"/>
      <c r="AK288" s="55"/>
      <c r="AN288" s="55"/>
    </row>
    <row r="289" spans="3:40" ht="12.75" x14ac:dyDescent="0.2">
      <c r="C289" s="55"/>
      <c r="F289" s="55"/>
      <c r="I289" s="55"/>
      <c r="L289" s="55"/>
      <c r="O289" s="55"/>
      <c r="R289" s="56"/>
      <c r="U289" s="56"/>
      <c r="Y289" s="56"/>
      <c r="AC289" s="56"/>
      <c r="AG289" s="56"/>
      <c r="AK289" s="55"/>
      <c r="AN289" s="55"/>
    </row>
    <row r="290" spans="3:40" ht="12.75" x14ac:dyDescent="0.2">
      <c r="C290" s="55"/>
      <c r="F290" s="55"/>
      <c r="I290" s="55"/>
      <c r="L290" s="55"/>
      <c r="O290" s="55"/>
      <c r="R290" s="56"/>
      <c r="U290" s="56"/>
      <c r="Y290" s="56"/>
      <c r="AC290" s="56"/>
      <c r="AG290" s="56"/>
      <c r="AK290" s="55"/>
      <c r="AN290" s="55"/>
    </row>
    <row r="291" spans="3:40" ht="12.75" x14ac:dyDescent="0.2">
      <c r="C291" s="55"/>
      <c r="F291" s="55"/>
      <c r="I291" s="55"/>
      <c r="L291" s="55"/>
      <c r="O291" s="55"/>
      <c r="R291" s="56"/>
      <c r="U291" s="56"/>
      <c r="Y291" s="56"/>
      <c r="AC291" s="56"/>
      <c r="AG291" s="56"/>
      <c r="AK291" s="55"/>
      <c r="AN291" s="55"/>
    </row>
    <row r="292" spans="3:40" ht="12.75" x14ac:dyDescent="0.2">
      <c r="C292" s="55"/>
      <c r="F292" s="55"/>
      <c r="I292" s="55"/>
      <c r="L292" s="55"/>
      <c r="O292" s="55"/>
      <c r="R292" s="56"/>
      <c r="U292" s="56"/>
      <c r="Y292" s="56"/>
      <c r="AC292" s="56"/>
      <c r="AG292" s="56"/>
      <c r="AK292" s="55"/>
      <c r="AN292" s="55"/>
    </row>
    <row r="293" spans="3:40" ht="12.75" x14ac:dyDescent="0.2">
      <c r="C293" s="55"/>
      <c r="F293" s="55"/>
      <c r="I293" s="55"/>
      <c r="L293" s="55"/>
      <c r="O293" s="55"/>
      <c r="R293" s="56"/>
      <c r="U293" s="56"/>
      <c r="Y293" s="56"/>
      <c r="AC293" s="56"/>
      <c r="AG293" s="56"/>
      <c r="AK293" s="55"/>
      <c r="AN293" s="55"/>
    </row>
    <row r="294" spans="3:40" ht="12.75" x14ac:dyDescent="0.2">
      <c r="C294" s="55"/>
      <c r="F294" s="55"/>
      <c r="I294" s="55"/>
      <c r="L294" s="55"/>
      <c r="O294" s="55"/>
      <c r="R294" s="56"/>
      <c r="U294" s="56"/>
      <c r="Y294" s="56"/>
      <c r="AC294" s="56"/>
      <c r="AG294" s="56"/>
      <c r="AK294" s="55"/>
      <c r="AN294" s="55"/>
    </row>
    <row r="295" spans="3:40" ht="12.75" x14ac:dyDescent="0.2">
      <c r="C295" s="55"/>
      <c r="F295" s="55"/>
      <c r="I295" s="55"/>
      <c r="L295" s="55"/>
      <c r="O295" s="55"/>
      <c r="R295" s="56"/>
      <c r="U295" s="56"/>
      <c r="Y295" s="56"/>
      <c r="AC295" s="56"/>
      <c r="AG295" s="56"/>
      <c r="AK295" s="55"/>
      <c r="AN295" s="55"/>
    </row>
    <row r="296" spans="3:40" ht="12.75" x14ac:dyDescent="0.2">
      <c r="C296" s="55"/>
      <c r="F296" s="55"/>
      <c r="I296" s="55"/>
      <c r="L296" s="55"/>
      <c r="O296" s="55"/>
      <c r="R296" s="56"/>
      <c r="U296" s="56"/>
      <c r="Y296" s="56"/>
      <c r="AC296" s="56"/>
      <c r="AG296" s="56"/>
      <c r="AK296" s="55"/>
      <c r="AN296" s="55"/>
    </row>
    <row r="297" spans="3:40" ht="12.75" x14ac:dyDescent="0.2">
      <c r="C297" s="55"/>
      <c r="F297" s="55"/>
      <c r="I297" s="55"/>
      <c r="L297" s="55"/>
      <c r="O297" s="55"/>
      <c r="R297" s="56"/>
      <c r="U297" s="56"/>
      <c r="Y297" s="56"/>
      <c r="AC297" s="56"/>
      <c r="AG297" s="56"/>
      <c r="AK297" s="55"/>
      <c r="AN297" s="55"/>
    </row>
    <row r="298" spans="3:40" ht="12.75" x14ac:dyDescent="0.2">
      <c r="C298" s="55"/>
      <c r="F298" s="55"/>
      <c r="I298" s="55"/>
      <c r="L298" s="55"/>
      <c r="O298" s="55"/>
      <c r="R298" s="56"/>
      <c r="U298" s="56"/>
      <c r="Y298" s="56"/>
      <c r="AC298" s="56"/>
      <c r="AG298" s="56"/>
      <c r="AK298" s="55"/>
      <c r="AN298" s="55"/>
    </row>
    <row r="299" spans="3:40" ht="12.75" x14ac:dyDescent="0.2">
      <c r="C299" s="55"/>
      <c r="F299" s="55"/>
      <c r="I299" s="55"/>
      <c r="L299" s="55"/>
      <c r="O299" s="55"/>
      <c r="R299" s="56"/>
      <c r="U299" s="56"/>
      <c r="Y299" s="56"/>
      <c r="AC299" s="56"/>
      <c r="AG299" s="56"/>
      <c r="AK299" s="55"/>
      <c r="AN299" s="55"/>
    </row>
    <row r="300" spans="3:40" ht="12.75" x14ac:dyDescent="0.2">
      <c r="C300" s="55"/>
      <c r="F300" s="55"/>
      <c r="I300" s="55"/>
      <c r="L300" s="55"/>
      <c r="O300" s="55"/>
      <c r="R300" s="56"/>
      <c r="U300" s="56"/>
      <c r="Y300" s="56"/>
      <c r="AC300" s="56"/>
      <c r="AG300" s="56"/>
      <c r="AK300" s="55"/>
      <c r="AN300" s="55"/>
    </row>
    <row r="301" spans="3:40" ht="12.75" x14ac:dyDescent="0.2">
      <c r="C301" s="55"/>
      <c r="F301" s="55"/>
      <c r="I301" s="55"/>
      <c r="L301" s="55"/>
      <c r="O301" s="55"/>
      <c r="R301" s="56"/>
      <c r="U301" s="56"/>
      <c r="Y301" s="56"/>
      <c r="AC301" s="56"/>
      <c r="AG301" s="56"/>
      <c r="AK301" s="55"/>
      <c r="AN301" s="55"/>
    </row>
    <row r="302" spans="3:40" ht="12.75" x14ac:dyDescent="0.2">
      <c r="C302" s="55"/>
      <c r="F302" s="55"/>
      <c r="I302" s="55"/>
      <c r="L302" s="55"/>
      <c r="O302" s="55"/>
      <c r="R302" s="56"/>
      <c r="U302" s="56"/>
      <c r="Y302" s="56"/>
      <c r="AC302" s="56"/>
      <c r="AG302" s="56"/>
      <c r="AK302" s="55"/>
      <c r="AN302" s="55"/>
    </row>
    <row r="303" spans="3:40" ht="12.75" x14ac:dyDescent="0.2">
      <c r="C303" s="55"/>
      <c r="F303" s="55"/>
      <c r="I303" s="55"/>
      <c r="L303" s="55"/>
      <c r="O303" s="55"/>
      <c r="R303" s="56"/>
      <c r="U303" s="56"/>
      <c r="Y303" s="56"/>
      <c r="AC303" s="56"/>
      <c r="AG303" s="56"/>
      <c r="AK303" s="55"/>
      <c r="AN303" s="55"/>
    </row>
    <row r="304" spans="3:40" ht="12.75" x14ac:dyDescent="0.2">
      <c r="C304" s="55"/>
      <c r="F304" s="55"/>
      <c r="I304" s="55"/>
      <c r="L304" s="55"/>
      <c r="O304" s="55"/>
      <c r="R304" s="56"/>
      <c r="U304" s="56"/>
      <c r="Y304" s="56"/>
      <c r="AC304" s="56"/>
      <c r="AG304" s="56"/>
      <c r="AK304" s="55"/>
      <c r="AN304" s="55"/>
    </row>
    <row r="305" spans="3:40" ht="12.75" x14ac:dyDescent="0.2">
      <c r="C305" s="55"/>
      <c r="F305" s="55"/>
      <c r="I305" s="55"/>
      <c r="L305" s="55"/>
      <c r="O305" s="55"/>
      <c r="R305" s="56"/>
      <c r="U305" s="56"/>
      <c r="Y305" s="56"/>
      <c r="AC305" s="56"/>
      <c r="AG305" s="56"/>
      <c r="AK305" s="55"/>
      <c r="AN305" s="55"/>
    </row>
    <row r="306" spans="3:40" ht="12.75" x14ac:dyDescent="0.2">
      <c r="C306" s="55"/>
      <c r="F306" s="55"/>
      <c r="I306" s="55"/>
      <c r="L306" s="55"/>
      <c r="O306" s="55"/>
      <c r="R306" s="56"/>
      <c r="U306" s="56"/>
      <c r="Y306" s="56"/>
      <c r="AC306" s="56"/>
      <c r="AG306" s="56"/>
      <c r="AK306" s="55"/>
      <c r="AN306" s="55"/>
    </row>
    <row r="307" spans="3:40" ht="12.75" x14ac:dyDescent="0.2">
      <c r="C307" s="55"/>
      <c r="F307" s="55"/>
      <c r="I307" s="55"/>
      <c r="L307" s="55"/>
      <c r="O307" s="55"/>
      <c r="R307" s="56"/>
      <c r="U307" s="56"/>
      <c r="Y307" s="56"/>
      <c r="AC307" s="56"/>
      <c r="AG307" s="56"/>
      <c r="AK307" s="55"/>
      <c r="AN307" s="55"/>
    </row>
    <row r="308" spans="3:40" ht="12.75" x14ac:dyDescent="0.2">
      <c r="C308" s="55"/>
      <c r="F308" s="55"/>
      <c r="I308" s="55"/>
      <c r="L308" s="55"/>
      <c r="O308" s="55"/>
      <c r="R308" s="56"/>
      <c r="U308" s="56"/>
      <c r="Y308" s="56"/>
      <c r="AC308" s="56"/>
      <c r="AG308" s="56"/>
      <c r="AK308" s="55"/>
      <c r="AN308" s="55"/>
    </row>
    <row r="309" spans="3:40" ht="12.75" x14ac:dyDescent="0.2">
      <c r="C309" s="55"/>
      <c r="F309" s="55"/>
      <c r="I309" s="55"/>
      <c r="L309" s="55"/>
      <c r="O309" s="55"/>
      <c r="R309" s="56"/>
      <c r="U309" s="56"/>
      <c r="Y309" s="56"/>
      <c r="AC309" s="56"/>
      <c r="AG309" s="56"/>
      <c r="AK309" s="55"/>
      <c r="AN309" s="55"/>
    </row>
    <row r="310" spans="3:40" ht="12.75" x14ac:dyDescent="0.2">
      <c r="C310" s="55"/>
      <c r="F310" s="55"/>
      <c r="I310" s="55"/>
      <c r="L310" s="55"/>
      <c r="O310" s="55"/>
      <c r="R310" s="56"/>
      <c r="U310" s="56"/>
      <c r="Y310" s="56"/>
      <c r="AC310" s="56"/>
      <c r="AG310" s="56"/>
      <c r="AK310" s="55"/>
      <c r="AN310" s="55"/>
    </row>
    <row r="311" spans="3:40" ht="12.75" x14ac:dyDescent="0.2">
      <c r="C311" s="55"/>
      <c r="F311" s="55"/>
      <c r="I311" s="55"/>
      <c r="L311" s="55"/>
      <c r="O311" s="55"/>
      <c r="R311" s="56"/>
      <c r="U311" s="56"/>
      <c r="Y311" s="56"/>
      <c r="AC311" s="56"/>
      <c r="AG311" s="56"/>
      <c r="AK311" s="55"/>
      <c r="AN311" s="55"/>
    </row>
    <row r="312" spans="3:40" ht="12.75" x14ac:dyDescent="0.2">
      <c r="C312" s="55"/>
      <c r="F312" s="55"/>
      <c r="I312" s="55"/>
      <c r="L312" s="55"/>
      <c r="O312" s="55"/>
      <c r="R312" s="56"/>
      <c r="U312" s="56"/>
      <c r="Y312" s="56"/>
      <c r="AC312" s="56"/>
      <c r="AG312" s="56"/>
      <c r="AK312" s="55"/>
      <c r="AN312" s="55"/>
    </row>
    <row r="313" spans="3:40" ht="12.75" x14ac:dyDescent="0.2">
      <c r="C313" s="55"/>
      <c r="F313" s="55"/>
      <c r="I313" s="55"/>
      <c r="L313" s="55"/>
      <c r="O313" s="55"/>
      <c r="R313" s="56"/>
      <c r="U313" s="56"/>
      <c r="Y313" s="56"/>
      <c r="AC313" s="56"/>
      <c r="AG313" s="56"/>
      <c r="AK313" s="55"/>
      <c r="AN313" s="55"/>
    </row>
    <row r="314" spans="3:40" ht="12.75" x14ac:dyDescent="0.2">
      <c r="C314" s="55"/>
      <c r="F314" s="55"/>
      <c r="I314" s="55"/>
      <c r="L314" s="55"/>
      <c r="O314" s="55"/>
      <c r="R314" s="56"/>
      <c r="U314" s="56"/>
      <c r="Y314" s="56"/>
      <c r="AC314" s="56"/>
      <c r="AG314" s="56"/>
      <c r="AK314" s="55"/>
      <c r="AN314" s="55"/>
    </row>
    <row r="315" spans="3:40" ht="12.75" x14ac:dyDescent="0.2">
      <c r="C315" s="55"/>
      <c r="F315" s="55"/>
      <c r="I315" s="55"/>
      <c r="L315" s="55"/>
      <c r="O315" s="55"/>
      <c r="R315" s="56"/>
      <c r="U315" s="56"/>
      <c r="Y315" s="56"/>
      <c r="AC315" s="56"/>
      <c r="AG315" s="56"/>
      <c r="AK315" s="55"/>
      <c r="AN315" s="55"/>
    </row>
    <row r="316" spans="3:40" ht="12.75" x14ac:dyDescent="0.2">
      <c r="C316" s="55"/>
      <c r="F316" s="55"/>
      <c r="I316" s="55"/>
      <c r="L316" s="55"/>
      <c r="O316" s="55"/>
      <c r="R316" s="56"/>
      <c r="U316" s="56"/>
      <c r="Y316" s="56"/>
      <c r="AC316" s="56"/>
      <c r="AG316" s="56"/>
      <c r="AK316" s="55"/>
      <c r="AN316" s="55"/>
    </row>
    <row r="317" spans="3:40" ht="12.75" x14ac:dyDescent="0.2">
      <c r="C317" s="55"/>
      <c r="F317" s="55"/>
      <c r="I317" s="55"/>
      <c r="L317" s="55"/>
      <c r="O317" s="55"/>
      <c r="R317" s="56"/>
      <c r="U317" s="56"/>
      <c r="Y317" s="56"/>
      <c r="AC317" s="56"/>
      <c r="AG317" s="56"/>
      <c r="AK317" s="55"/>
      <c r="AN317" s="55"/>
    </row>
    <row r="318" spans="3:40" ht="12.75" x14ac:dyDescent="0.2">
      <c r="C318" s="55"/>
      <c r="F318" s="55"/>
      <c r="I318" s="55"/>
      <c r="L318" s="55"/>
      <c r="O318" s="55"/>
      <c r="R318" s="56"/>
      <c r="U318" s="56"/>
      <c r="Y318" s="56"/>
      <c r="AC318" s="56"/>
      <c r="AG318" s="56"/>
      <c r="AK318" s="55"/>
      <c r="AN318" s="55"/>
    </row>
    <row r="319" spans="3:40" ht="12.75" x14ac:dyDescent="0.2">
      <c r="C319" s="55"/>
      <c r="F319" s="55"/>
      <c r="I319" s="55"/>
      <c r="L319" s="55"/>
      <c r="O319" s="55"/>
      <c r="R319" s="56"/>
      <c r="U319" s="56"/>
      <c r="Y319" s="56"/>
      <c r="AC319" s="56"/>
      <c r="AG319" s="56"/>
      <c r="AK319" s="55"/>
      <c r="AN319" s="55"/>
    </row>
    <row r="320" spans="3:40" ht="12.75" x14ac:dyDescent="0.2">
      <c r="C320" s="55"/>
      <c r="F320" s="55"/>
      <c r="I320" s="55"/>
      <c r="L320" s="55"/>
      <c r="O320" s="55"/>
      <c r="R320" s="56"/>
      <c r="U320" s="56"/>
      <c r="Y320" s="56"/>
      <c r="AC320" s="56"/>
      <c r="AG320" s="56"/>
      <c r="AK320" s="55"/>
      <c r="AN320" s="55"/>
    </row>
    <row r="321" spans="3:40" ht="12.75" x14ac:dyDescent="0.2">
      <c r="C321" s="55"/>
      <c r="F321" s="55"/>
      <c r="I321" s="55"/>
      <c r="L321" s="55"/>
      <c r="O321" s="55"/>
      <c r="R321" s="56"/>
      <c r="U321" s="56"/>
      <c r="Y321" s="56"/>
      <c r="AC321" s="56"/>
      <c r="AG321" s="56"/>
      <c r="AK321" s="55"/>
      <c r="AN321" s="55"/>
    </row>
    <row r="322" spans="3:40" ht="12.75" x14ac:dyDescent="0.2">
      <c r="C322" s="55"/>
      <c r="F322" s="55"/>
      <c r="I322" s="55"/>
      <c r="L322" s="55"/>
      <c r="O322" s="55"/>
      <c r="R322" s="56"/>
      <c r="U322" s="56"/>
      <c r="Y322" s="56"/>
      <c r="AC322" s="56"/>
      <c r="AG322" s="56"/>
      <c r="AK322" s="55"/>
      <c r="AN322" s="55"/>
    </row>
    <row r="323" spans="3:40" ht="12.75" x14ac:dyDescent="0.2">
      <c r="C323" s="55"/>
      <c r="F323" s="55"/>
      <c r="I323" s="55"/>
      <c r="L323" s="55"/>
      <c r="O323" s="55"/>
      <c r="R323" s="56"/>
      <c r="U323" s="56"/>
      <c r="Y323" s="56"/>
      <c r="AC323" s="56"/>
      <c r="AG323" s="56"/>
      <c r="AK323" s="55"/>
      <c r="AN323" s="55"/>
    </row>
    <row r="324" spans="3:40" ht="12.75" x14ac:dyDescent="0.2">
      <c r="C324" s="55"/>
      <c r="F324" s="55"/>
      <c r="I324" s="55"/>
      <c r="L324" s="55"/>
      <c r="O324" s="55"/>
      <c r="R324" s="56"/>
      <c r="U324" s="56"/>
      <c r="Y324" s="56"/>
      <c r="AC324" s="56"/>
      <c r="AG324" s="56"/>
      <c r="AK324" s="55"/>
      <c r="AN324" s="55"/>
    </row>
    <row r="325" spans="3:40" ht="12.75" x14ac:dyDescent="0.2">
      <c r="C325" s="55"/>
      <c r="F325" s="55"/>
      <c r="I325" s="55"/>
      <c r="L325" s="55"/>
      <c r="O325" s="55"/>
      <c r="R325" s="56"/>
      <c r="U325" s="56"/>
      <c r="Y325" s="56"/>
      <c r="AC325" s="56"/>
      <c r="AG325" s="56"/>
      <c r="AK325" s="55"/>
      <c r="AN325" s="55"/>
    </row>
    <row r="326" spans="3:40" ht="12.75" x14ac:dyDescent="0.2">
      <c r="C326" s="55"/>
      <c r="F326" s="55"/>
      <c r="I326" s="55"/>
      <c r="L326" s="55"/>
      <c r="O326" s="55"/>
      <c r="R326" s="56"/>
      <c r="U326" s="56"/>
      <c r="Y326" s="56"/>
      <c r="AC326" s="56"/>
      <c r="AG326" s="56"/>
      <c r="AK326" s="55"/>
      <c r="AN326" s="55"/>
    </row>
    <row r="327" spans="3:40" ht="12.75" x14ac:dyDescent="0.2">
      <c r="C327" s="55"/>
      <c r="F327" s="55"/>
      <c r="I327" s="55"/>
      <c r="L327" s="55"/>
      <c r="O327" s="55"/>
      <c r="R327" s="56"/>
      <c r="U327" s="56"/>
      <c r="Y327" s="56"/>
      <c r="AC327" s="56"/>
      <c r="AG327" s="56"/>
      <c r="AK327" s="55"/>
      <c r="AN327" s="55"/>
    </row>
    <row r="328" spans="3:40" ht="12.75" x14ac:dyDescent="0.2">
      <c r="C328" s="55"/>
      <c r="F328" s="55"/>
      <c r="I328" s="55"/>
      <c r="L328" s="55"/>
      <c r="O328" s="55"/>
      <c r="R328" s="56"/>
      <c r="U328" s="56"/>
      <c r="Y328" s="56"/>
      <c r="AC328" s="56"/>
      <c r="AG328" s="56"/>
      <c r="AK328" s="55"/>
      <c r="AN328" s="55"/>
    </row>
    <row r="329" spans="3:40" ht="12.75" x14ac:dyDescent="0.2">
      <c r="C329" s="55"/>
      <c r="F329" s="55"/>
      <c r="I329" s="55"/>
      <c r="L329" s="55"/>
      <c r="O329" s="55"/>
      <c r="R329" s="56"/>
      <c r="U329" s="56"/>
      <c r="Y329" s="56"/>
      <c r="AC329" s="56"/>
      <c r="AG329" s="56"/>
      <c r="AK329" s="55"/>
      <c r="AN329" s="55"/>
    </row>
    <row r="330" spans="3:40" ht="12.75" x14ac:dyDescent="0.2">
      <c r="C330" s="55"/>
      <c r="F330" s="55"/>
      <c r="I330" s="55"/>
      <c r="L330" s="55"/>
      <c r="O330" s="55"/>
      <c r="R330" s="56"/>
      <c r="U330" s="56"/>
      <c r="Y330" s="56"/>
      <c r="AC330" s="56"/>
      <c r="AG330" s="56"/>
      <c r="AK330" s="55"/>
      <c r="AN330" s="55"/>
    </row>
    <row r="331" spans="3:40" ht="12.75" x14ac:dyDescent="0.2">
      <c r="C331" s="55"/>
      <c r="F331" s="55"/>
      <c r="I331" s="55"/>
      <c r="L331" s="55"/>
      <c r="O331" s="55"/>
      <c r="R331" s="56"/>
      <c r="U331" s="56"/>
      <c r="Y331" s="56"/>
      <c r="AC331" s="56"/>
      <c r="AG331" s="56"/>
      <c r="AK331" s="55"/>
      <c r="AN331" s="55"/>
    </row>
    <row r="332" spans="3:40" ht="12.75" x14ac:dyDescent="0.2">
      <c r="C332" s="55"/>
      <c r="F332" s="55"/>
      <c r="I332" s="55"/>
      <c r="L332" s="55"/>
      <c r="O332" s="55"/>
      <c r="R332" s="56"/>
      <c r="U332" s="56"/>
      <c r="Y332" s="56"/>
      <c r="AC332" s="56"/>
      <c r="AG332" s="56"/>
      <c r="AK332" s="55"/>
      <c r="AN332" s="55"/>
    </row>
    <row r="333" spans="3:40" ht="12.75" x14ac:dyDescent="0.2">
      <c r="C333" s="55"/>
      <c r="F333" s="55"/>
      <c r="I333" s="55"/>
      <c r="L333" s="55"/>
      <c r="O333" s="55"/>
      <c r="R333" s="56"/>
      <c r="U333" s="56"/>
      <c r="Y333" s="56"/>
      <c r="AC333" s="56"/>
      <c r="AG333" s="56"/>
      <c r="AK333" s="55"/>
      <c r="AN333" s="55"/>
    </row>
    <row r="334" spans="3:40" ht="12.75" x14ac:dyDescent="0.2">
      <c r="C334" s="55"/>
      <c r="F334" s="55"/>
      <c r="I334" s="55"/>
      <c r="L334" s="55"/>
      <c r="O334" s="55"/>
      <c r="R334" s="56"/>
      <c r="U334" s="56"/>
      <c r="Y334" s="56"/>
      <c r="AC334" s="56"/>
      <c r="AG334" s="56"/>
      <c r="AK334" s="55"/>
      <c r="AN334" s="55"/>
    </row>
    <row r="335" spans="3:40" ht="12.75" x14ac:dyDescent="0.2">
      <c r="C335" s="55"/>
      <c r="F335" s="55"/>
      <c r="I335" s="55"/>
      <c r="L335" s="55"/>
      <c r="O335" s="55"/>
      <c r="R335" s="56"/>
      <c r="U335" s="56"/>
      <c r="Y335" s="56"/>
      <c r="AC335" s="56"/>
      <c r="AG335" s="56"/>
      <c r="AK335" s="55"/>
      <c r="AN335" s="55"/>
    </row>
    <row r="336" spans="3:40" ht="12.75" x14ac:dyDescent="0.2">
      <c r="C336" s="55"/>
      <c r="F336" s="55"/>
      <c r="I336" s="55"/>
      <c r="L336" s="55"/>
      <c r="O336" s="55"/>
      <c r="R336" s="56"/>
      <c r="U336" s="56"/>
      <c r="Y336" s="56"/>
      <c r="AC336" s="56"/>
      <c r="AG336" s="56"/>
      <c r="AK336" s="55"/>
      <c r="AN336" s="55"/>
    </row>
    <row r="337" spans="3:40" ht="12.75" x14ac:dyDescent="0.2">
      <c r="C337" s="55"/>
      <c r="F337" s="55"/>
      <c r="I337" s="55"/>
      <c r="L337" s="55"/>
      <c r="O337" s="55"/>
      <c r="R337" s="56"/>
      <c r="U337" s="56"/>
      <c r="Y337" s="56"/>
      <c r="AC337" s="56"/>
      <c r="AG337" s="56"/>
      <c r="AK337" s="55"/>
      <c r="AN337" s="55"/>
    </row>
    <row r="338" spans="3:40" ht="12.75" x14ac:dyDescent="0.2">
      <c r="C338" s="55"/>
      <c r="F338" s="55"/>
      <c r="I338" s="55"/>
      <c r="L338" s="55"/>
      <c r="O338" s="55"/>
      <c r="R338" s="56"/>
      <c r="U338" s="56"/>
      <c r="Y338" s="56"/>
      <c r="AC338" s="56"/>
      <c r="AG338" s="56"/>
      <c r="AK338" s="55"/>
      <c r="AN338" s="55"/>
    </row>
    <row r="339" spans="3:40" ht="12.75" x14ac:dyDescent="0.2">
      <c r="C339" s="55"/>
      <c r="F339" s="55"/>
      <c r="I339" s="55"/>
      <c r="L339" s="55"/>
      <c r="O339" s="55"/>
      <c r="R339" s="56"/>
      <c r="U339" s="56"/>
      <c r="Y339" s="56"/>
      <c r="AC339" s="56"/>
      <c r="AG339" s="56"/>
      <c r="AK339" s="55"/>
      <c r="AN339" s="55"/>
    </row>
    <row r="340" spans="3:40" ht="12.75" x14ac:dyDescent="0.2">
      <c r="C340" s="55"/>
      <c r="F340" s="55"/>
      <c r="I340" s="55"/>
      <c r="L340" s="55"/>
      <c r="O340" s="55"/>
      <c r="R340" s="56"/>
      <c r="U340" s="56"/>
      <c r="Y340" s="56"/>
      <c r="AC340" s="56"/>
      <c r="AG340" s="56"/>
      <c r="AK340" s="55"/>
      <c r="AN340" s="55"/>
    </row>
    <row r="341" spans="3:40" ht="12.75" x14ac:dyDescent="0.2">
      <c r="C341" s="55"/>
      <c r="F341" s="55"/>
      <c r="I341" s="55"/>
      <c r="L341" s="55"/>
      <c r="O341" s="55"/>
      <c r="R341" s="56"/>
      <c r="U341" s="56"/>
      <c r="Y341" s="56"/>
      <c r="AC341" s="56"/>
      <c r="AG341" s="56"/>
      <c r="AK341" s="55"/>
      <c r="AN341" s="55"/>
    </row>
    <row r="342" spans="3:40" ht="12.75" x14ac:dyDescent="0.2">
      <c r="C342" s="55"/>
      <c r="F342" s="55"/>
      <c r="I342" s="55"/>
      <c r="L342" s="55"/>
      <c r="O342" s="55"/>
      <c r="R342" s="56"/>
      <c r="U342" s="56"/>
      <c r="Y342" s="56"/>
      <c r="AC342" s="56"/>
      <c r="AG342" s="56"/>
      <c r="AK342" s="55"/>
      <c r="AN342" s="55"/>
    </row>
    <row r="343" spans="3:40" ht="12.75" x14ac:dyDescent="0.2">
      <c r="C343" s="55"/>
      <c r="F343" s="55"/>
      <c r="I343" s="55"/>
      <c r="L343" s="55"/>
      <c r="O343" s="55"/>
      <c r="R343" s="56"/>
      <c r="U343" s="56"/>
      <c r="Y343" s="56"/>
      <c r="AC343" s="56"/>
      <c r="AG343" s="56"/>
      <c r="AK343" s="55"/>
      <c r="AN343" s="55"/>
    </row>
    <row r="344" spans="3:40" ht="12.75" x14ac:dyDescent="0.2">
      <c r="C344" s="55"/>
      <c r="F344" s="55"/>
      <c r="I344" s="55"/>
      <c r="L344" s="55"/>
      <c r="O344" s="55"/>
      <c r="R344" s="56"/>
      <c r="U344" s="56"/>
      <c r="Y344" s="56"/>
      <c r="AC344" s="56"/>
      <c r="AG344" s="56"/>
      <c r="AK344" s="55"/>
      <c r="AN344" s="55"/>
    </row>
    <row r="345" spans="3:40" ht="12.75" x14ac:dyDescent="0.2">
      <c r="C345" s="55"/>
      <c r="F345" s="55"/>
      <c r="I345" s="55"/>
      <c r="L345" s="55"/>
      <c r="O345" s="55"/>
      <c r="R345" s="56"/>
      <c r="U345" s="56"/>
      <c r="Y345" s="56"/>
      <c r="AC345" s="56"/>
      <c r="AG345" s="56"/>
      <c r="AK345" s="55"/>
      <c r="AN345" s="55"/>
    </row>
    <row r="346" spans="3:40" ht="12.75" x14ac:dyDescent="0.2">
      <c r="C346" s="55"/>
      <c r="F346" s="55"/>
      <c r="I346" s="55"/>
      <c r="L346" s="55"/>
      <c r="O346" s="55"/>
      <c r="R346" s="56"/>
      <c r="U346" s="56"/>
      <c r="Y346" s="56"/>
      <c r="AC346" s="56"/>
      <c r="AG346" s="56"/>
      <c r="AK346" s="55"/>
      <c r="AN346" s="55"/>
    </row>
    <row r="347" spans="3:40" ht="12.75" x14ac:dyDescent="0.2">
      <c r="C347" s="55"/>
      <c r="F347" s="55"/>
      <c r="I347" s="55"/>
      <c r="L347" s="55"/>
      <c r="O347" s="55"/>
      <c r="R347" s="56"/>
      <c r="U347" s="56"/>
      <c r="Y347" s="56"/>
      <c r="AC347" s="56"/>
      <c r="AG347" s="56"/>
      <c r="AK347" s="55"/>
      <c r="AN347" s="55"/>
    </row>
    <row r="348" spans="3:40" ht="12.75" x14ac:dyDescent="0.2">
      <c r="C348" s="55"/>
      <c r="F348" s="55"/>
      <c r="I348" s="55"/>
      <c r="L348" s="55"/>
      <c r="O348" s="55"/>
      <c r="R348" s="56"/>
      <c r="U348" s="56"/>
      <c r="Y348" s="56"/>
      <c r="AC348" s="56"/>
      <c r="AG348" s="56"/>
      <c r="AK348" s="55"/>
      <c r="AN348" s="55"/>
    </row>
    <row r="349" spans="3:40" ht="12.75" x14ac:dyDescent="0.2">
      <c r="C349" s="55"/>
      <c r="F349" s="55"/>
      <c r="I349" s="55"/>
      <c r="L349" s="55"/>
      <c r="O349" s="55"/>
      <c r="R349" s="56"/>
      <c r="U349" s="56"/>
      <c r="Y349" s="56"/>
      <c r="AC349" s="56"/>
      <c r="AG349" s="56"/>
      <c r="AK349" s="55"/>
      <c r="AN349" s="55"/>
    </row>
    <row r="350" spans="3:40" ht="12.75" x14ac:dyDescent="0.2">
      <c r="C350" s="55"/>
      <c r="F350" s="55"/>
      <c r="I350" s="55"/>
      <c r="L350" s="55"/>
      <c r="O350" s="55"/>
      <c r="R350" s="56"/>
      <c r="U350" s="56"/>
      <c r="Y350" s="56"/>
      <c r="AC350" s="56"/>
      <c r="AG350" s="56"/>
      <c r="AK350" s="55"/>
      <c r="AN350" s="55"/>
    </row>
    <row r="351" spans="3:40" ht="12.75" x14ac:dyDescent="0.2">
      <c r="C351" s="55"/>
      <c r="F351" s="55"/>
      <c r="I351" s="55"/>
      <c r="L351" s="55"/>
      <c r="O351" s="55"/>
      <c r="R351" s="56"/>
      <c r="U351" s="56"/>
      <c r="Y351" s="56"/>
      <c r="AC351" s="56"/>
      <c r="AG351" s="56"/>
      <c r="AK351" s="55"/>
      <c r="AN351" s="55"/>
    </row>
    <row r="352" spans="3:40" ht="12.75" x14ac:dyDescent="0.2">
      <c r="C352" s="55"/>
      <c r="F352" s="55"/>
      <c r="I352" s="55"/>
      <c r="L352" s="55"/>
      <c r="O352" s="55"/>
      <c r="R352" s="56"/>
      <c r="U352" s="56"/>
      <c r="Y352" s="56"/>
      <c r="AC352" s="56"/>
      <c r="AG352" s="56"/>
      <c r="AK352" s="55"/>
      <c r="AN352" s="55"/>
    </row>
    <row r="353" spans="3:40" ht="12.75" x14ac:dyDescent="0.2">
      <c r="C353" s="55"/>
      <c r="F353" s="55"/>
      <c r="I353" s="55"/>
      <c r="L353" s="55"/>
      <c r="O353" s="55"/>
      <c r="R353" s="56"/>
      <c r="U353" s="56"/>
      <c r="Y353" s="56"/>
      <c r="AC353" s="56"/>
      <c r="AG353" s="56"/>
      <c r="AK353" s="55"/>
      <c r="AN353" s="55"/>
    </row>
    <row r="354" spans="3:40" ht="12.75" x14ac:dyDescent="0.2">
      <c r="C354" s="55"/>
      <c r="F354" s="55"/>
      <c r="I354" s="55"/>
      <c r="L354" s="55"/>
      <c r="O354" s="55"/>
      <c r="R354" s="56"/>
      <c r="U354" s="56"/>
      <c r="Y354" s="56"/>
      <c r="AC354" s="56"/>
      <c r="AG354" s="56"/>
      <c r="AK354" s="55"/>
      <c r="AN354" s="55"/>
    </row>
    <row r="355" spans="3:40" ht="12.75" x14ac:dyDescent="0.2">
      <c r="C355" s="55"/>
      <c r="F355" s="55"/>
      <c r="I355" s="55"/>
      <c r="L355" s="55"/>
      <c r="O355" s="55"/>
      <c r="R355" s="56"/>
      <c r="U355" s="56"/>
      <c r="Y355" s="56"/>
      <c r="AC355" s="56"/>
      <c r="AG355" s="56"/>
      <c r="AK355" s="55"/>
      <c r="AN355" s="55"/>
    </row>
    <row r="356" spans="3:40" ht="12.75" x14ac:dyDescent="0.2">
      <c r="C356" s="55"/>
      <c r="F356" s="55"/>
      <c r="I356" s="55"/>
      <c r="L356" s="55"/>
      <c r="O356" s="55"/>
      <c r="R356" s="56"/>
      <c r="U356" s="56"/>
      <c r="Y356" s="56"/>
      <c r="AC356" s="56"/>
      <c r="AG356" s="56"/>
      <c r="AK356" s="55"/>
      <c r="AN356" s="55"/>
    </row>
    <row r="357" spans="3:40" ht="12.75" x14ac:dyDescent="0.2">
      <c r="C357" s="55"/>
      <c r="F357" s="55"/>
      <c r="I357" s="55"/>
      <c r="L357" s="55"/>
      <c r="O357" s="55"/>
      <c r="R357" s="56"/>
      <c r="U357" s="56"/>
      <c r="Y357" s="56"/>
      <c r="AC357" s="56"/>
      <c r="AG357" s="56"/>
      <c r="AK357" s="55"/>
      <c r="AN357" s="55"/>
    </row>
    <row r="358" spans="3:40" ht="12.75" x14ac:dyDescent="0.2">
      <c r="C358" s="55"/>
      <c r="F358" s="55"/>
      <c r="I358" s="55"/>
      <c r="L358" s="55"/>
      <c r="O358" s="55"/>
      <c r="R358" s="56"/>
      <c r="U358" s="56"/>
      <c r="Y358" s="56"/>
      <c r="AC358" s="56"/>
      <c r="AG358" s="56"/>
      <c r="AK358" s="55"/>
      <c r="AN358" s="55"/>
    </row>
    <row r="359" spans="3:40" ht="12.75" x14ac:dyDescent="0.2">
      <c r="C359" s="55"/>
      <c r="F359" s="55"/>
      <c r="I359" s="55"/>
      <c r="L359" s="55"/>
      <c r="O359" s="55"/>
      <c r="R359" s="56"/>
      <c r="U359" s="56"/>
      <c r="Y359" s="56"/>
      <c r="AC359" s="56"/>
      <c r="AG359" s="56"/>
      <c r="AK359" s="55"/>
      <c r="AN359" s="55"/>
    </row>
    <row r="360" spans="3:40" ht="12.75" x14ac:dyDescent="0.2">
      <c r="C360" s="55"/>
      <c r="F360" s="55"/>
      <c r="I360" s="55"/>
      <c r="L360" s="55"/>
      <c r="O360" s="55"/>
      <c r="R360" s="56"/>
      <c r="U360" s="56"/>
      <c r="Y360" s="56"/>
      <c r="AC360" s="56"/>
      <c r="AG360" s="56"/>
      <c r="AK360" s="55"/>
      <c r="AN360" s="55"/>
    </row>
    <row r="361" spans="3:40" ht="12.75" x14ac:dyDescent="0.2">
      <c r="C361" s="55"/>
      <c r="F361" s="55"/>
      <c r="I361" s="55"/>
      <c r="L361" s="55"/>
      <c r="O361" s="55"/>
      <c r="R361" s="56"/>
      <c r="U361" s="56"/>
      <c r="Y361" s="56"/>
      <c r="AC361" s="56"/>
      <c r="AG361" s="56"/>
      <c r="AK361" s="55"/>
      <c r="AN361" s="55"/>
    </row>
    <row r="362" spans="3:40" ht="12.75" x14ac:dyDescent="0.2">
      <c r="C362" s="55"/>
      <c r="F362" s="55"/>
      <c r="I362" s="55"/>
      <c r="L362" s="55"/>
      <c r="O362" s="55"/>
      <c r="R362" s="56"/>
      <c r="U362" s="56"/>
      <c r="Y362" s="56"/>
      <c r="AC362" s="56"/>
      <c r="AG362" s="56"/>
      <c r="AK362" s="55"/>
      <c r="AN362" s="55"/>
    </row>
    <row r="363" spans="3:40" ht="12.75" x14ac:dyDescent="0.2">
      <c r="C363" s="55"/>
      <c r="F363" s="55"/>
      <c r="I363" s="55"/>
      <c r="L363" s="55"/>
      <c r="O363" s="55"/>
      <c r="R363" s="56"/>
      <c r="U363" s="56"/>
      <c r="Y363" s="56"/>
      <c r="AC363" s="56"/>
      <c r="AG363" s="56"/>
      <c r="AK363" s="55"/>
      <c r="AN363" s="55"/>
    </row>
    <row r="364" spans="3:40" ht="12.75" x14ac:dyDescent="0.2">
      <c r="C364" s="55"/>
      <c r="F364" s="55"/>
      <c r="I364" s="55"/>
      <c r="L364" s="55"/>
      <c r="O364" s="55"/>
      <c r="R364" s="56"/>
      <c r="U364" s="56"/>
      <c r="Y364" s="56"/>
      <c r="AC364" s="56"/>
      <c r="AG364" s="56"/>
      <c r="AK364" s="55"/>
      <c r="AN364" s="55"/>
    </row>
    <row r="365" spans="3:40" ht="12.75" x14ac:dyDescent="0.2">
      <c r="C365" s="55"/>
      <c r="F365" s="55"/>
      <c r="I365" s="55"/>
      <c r="L365" s="55"/>
      <c r="O365" s="55"/>
      <c r="R365" s="56"/>
      <c r="U365" s="56"/>
      <c r="Y365" s="56"/>
      <c r="AC365" s="56"/>
      <c r="AG365" s="56"/>
      <c r="AK365" s="55"/>
      <c r="AN365" s="55"/>
    </row>
    <row r="366" spans="3:40" ht="12.75" x14ac:dyDescent="0.2">
      <c r="C366" s="55"/>
      <c r="F366" s="55"/>
      <c r="I366" s="55"/>
      <c r="L366" s="55"/>
      <c r="O366" s="55"/>
      <c r="R366" s="56"/>
      <c r="U366" s="56"/>
      <c r="Y366" s="56"/>
      <c r="AC366" s="56"/>
      <c r="AG366" s="56"/>
      <c r="AK366" s="55"/>
      <c r="AN366" s="55"/>
    </row>
    <row r="367" spans="3:40" ht="12.75" x14ac:dyDescent="0.2">
      <c r="C367" s="55"/>
      <c r="F367" s="55"/>
      <c r="I367" s="55"/>
      <c r="L367" s="55"/>
      <c r="O367" s="55"/>
      <c r="R367" s="56"/>
      <c r="U367" s="56"/>
      <c r="Y367" s="56"/>
      <c r="AC367" s="56"/>
      <c r="AG367" s="56"/>
      <c r="AK367" s="55"/>
      <c r="AN367" s="55"/>
    </row>
    <row r="368" spans="3:40" ht="12.75" x14ac:dyDescent="0.2">
      <c r="C368" s="55"/>
      <c r="F368" s="55"/>
      <c r="I368" s="55"/>
      <c r="L368" s="55"/>
      <c r="O368" s="55"/>
      <c r="R368" s="56"/>
      <c r="U368" s="56"/>
      <c r="Y368" s="56"/>
      <c r="AC368" s="56"/>
      <c r="AG368" s="56"/>
      <c r="AK368" s="55"/>
      <c r="AN368" s="55"/>
    </row>
    <row r="369" spans="3:40" ht="12.75" x14ac:dyDescent="0.2">
      <c r="C369" s="55"/>
      <c r="F369" s="55"/>
      <c r="I369" s="55"/>
      <c r="L369" s="55"/>
      <c r="O369" s="55"/>
      <c r="R369" s="56"/>
      <c r="U369" s="56"/>
      <c r="Y369" s="56"/>
      <c r="AC369" s="56"/>
      <c r="AG369" s="56"/>
      <c r="AK369" s="55"/>
      <c r="AN369" s="55"/>
    </row>
    <row r="370" spans="3:40" ht="12.75" x14ac:dyDescent="0.2">
      <c r="C370" s="55"/>
      <c r="F370" s="55"/>
      <c r="I370" s="55"/>
      <c r="L370" s="55"/>
      <c r="O370" s="55"/>
      <c r="R370" s="56"/>
      <c r="U370" s="56"/>
      <c r="Y370" s="56"/>
      <c r="AC370" s="56"/>
      <c r="AG370" s="56"/>
      <c r="AK370" s="55"/>
      <c r="AN370" s="55"/>
    </row>
    <row r="371" spans="3:40" ht="12.75" x14ac:dyDescent="0.2">
      <c r="C371" s="55"/>
      <c r="F371" s="55"/>
      <c r="I371" s="55"/>
      <c r="L371" s="55"/>
      <c r="O371" s="55"/>
      <c r="R371" s="56"/>
      <c r="U371" s="56"/>
      <c r="Y371" s="56"/>
      <c r="AC371" s="56"/>
      <c r="AG371" s="56"/>
      <c r="AK371" s="55"/>
      <c r="AN371" s="55"/>
    </row>
    <row r="372" spans="3:40" ht="12.75" x14ac:dyDescent="0.2">
      <c r="C372" s="55"/>
      <c r="F372" s="55"/>
      <c r="I372" s="55"/>
      <c r="L372" s="55"/>
      <c r="O372" s="55"/>
      <c r="R372" s="56"/>
      <c r="U372" s="56"/>
      <c r="Y372" s="56"/>
      <c r="AC372" s="56"/>
      <c r="AG372" s="56"/>
      <c r="AK372" s="55"/>
      <c r="AN372" s="55"/>
    </row>
    <row r="373" spans="3:40" ht="12.75" x14ac:dyDescent="0.2">
      <c r="C373" s="55"/>
      <c r="F373" s="55"/>
      <c r="I373" s="55"/>
      <c r="L373" s="55"/>
      <c r="O373" s="55"/>
      <c r="R373" s="56"/>
      <c r="U373" s="56"/>
      <c r="Y373" s="56"/>
      <c r="AC373" s="56"/>
      <c r="AG373" s="56"/>
      <c r="AK373" s="55"/>
      <c r="AN373" s="55"/>
    </row>
    <row r="374" spans="3:40" ht="12.75" x14ac:dyDescent="0.2">
      <c r="C374" s="55"/>
      <c r="F374" s="55"/>
      <c r="I374" s="55"/>
      <c r="L374" s="55"/>
      <c r="O374" s="55"/>
      <c r="R374" s="56"/>
      <c r="U374" s="56"/>
      <c r="Y374" s="56"/>
      <c r="AC374" s="56"/>
      <c r="AG374" s="56"/>
      <c r="AK374" s="55"/>
      <c r="AN374" s="55"/>
    </row>
    <row r="375" spans="3:40" ht="12.75" x14ac:dyDescent="0.2">
      <c r="C375" s="55"/>
      <c r="F375" s="55"/>
      <c r="I375" s="55"/>
      <c r="L375" s="55"/>
      <c r="O375" s="55"/>
      <c r="R375" s="56"/>
      <c r="U375" s="56"/>
      <c r="Y375" s="56"/>
      <c r="AC375" s="56"/>
      <c r="AG375" s="56"/>
      <c r="AK375" s="55"/>
      <c r="AN375" s="55"/>
    </row>
    <row r="376" spans="3:40" ht="12.75" x14ac:dyDescent="0.2">
      <c r="C376" s="55"/>
      <c r="F376" s="55"/>
      <c r="I376" s="55"/>
      <c r="L376" s="55"/>
      <c r="O376" s="55"/>
      <c r="R376" s="56"/>
      <c r="U376" s="56"/>
      <c r="Y376" s="56"/>
      <c r="AC376" s="56"/>
      <c r="AG376" s="56"/>
      <c r="AK376" s="55"/>
      <c r="AN376" s="55"/>
    </row>
    <row r="377" spans="3:40" ht="12.75" x14ac:dyDescent="0.2">
      <c r="C377" s="55"/>
      <c r="F377" s="55"/>
      <c r="I377" s="55"/>
      <c r="L377" s="55"/>
      <c r="O377" s="55"/>
      <c r="R377" s="56"/>
      <c r="U377" s="56"/>
      <c r="Y377" s="56"/>
      <c r="AC377" s="56"/>
      <c r="AG377" s="56"/>
      <c r="AK377" s="55"/>
      <c r="AN377" s="55"/>
    </row>
    <row r="378" spans="3:40" ht="12.75" x14ac:dyDescent="0.2">
      <c r="C378" s="55"/>
      <c r="F378" s="55"/>
      <c r="I378" s="55"/>
      <c r="L378" s="55"/>
      <c r="O378" s="55"/>
      <c r="R378" s="56"/>
      <c r="U378" s="56"/>
      <c r="Y378" s="56"/>
      <c r="AC378" s="56"/>
      <c r="AG378" s="56"/>
      <c r="AK378" s="55"/>
      <c r="AN378" s="55"/>
    </row>
    <row r="379" spans="3:40" ht="12.75" x14ac:dyDescent="0.2">
      <c r="C379" s="55"/>
      <c r="F379" s="55"/>
      <c r="I379" s="55"/>
      <c r="L379" s="55"/>
      <c r="O379" s="55"/>
      <c r="R379" s="56"/>
      <c r="U379" s="56"/>
      <c r="Y379" s="56"/>
      <c r="AC379" s="56"/>
      <c r="AG379" s="56"/>
      <c r="AK379" s="55"/>
      <c r="AN379" s="55"/>
    </row>
    <row r="380" spans="3:40" ht="12.75" x14ac:dyDescent="0.2">
      <c r="C380" s="55"/>
      <c r="F380" s="55"/>
      <c r="I380" s="55"/>
      <c r="L380" s="55"/>
      <c r="O380" s="55"/>
      <c r="R380" s="56"/>
      <c r="U380" s="56"/>
      <c r="Y380" s="56"/>
      <c r="AC380" s="56"/>
      <c r="AG380" s="56"/>
      <c r="AK380" s="55"/>
      <c r="AN380" s="55"/>
    </row>
    <row r="381" spans="3:40" ht="12.75" x14ac:dyDescent="0.2">
      <c r="C381" s="55"/>
      <c r="F381" s="55"/>
      <c r="I381" s="55"/>
      <c r="L381" s="55"/>
      <c r="O381" s="55"/>
      <c r="R381" s="56"/>
      <c r="U381" s="56"/>
      <c r="Y381" s="56"/>
      <c r="AC381" s="56"/>
      <c r="AG381" s="56"/>
      <c r="AK381" s="55"/>
      <c r="AN381" s="55"/>
    </row>
    <row r="382" spans="3:40" ht="12.75" x14ac:dyDescent="0.2">
      <c r="C382" s="55"/>
      <c r="F382" s="55"/>
      <c r="I382" s="55"/>
      <c r="L382" s="55"/>
      <c r="O382" s="55"/>
      <c r="R382" s="56"/>
      <c r="U382" s="56"/>
      <c r="Y382" s="56"/>
      <c r="AC382" s="56"/>
      <c r="AG382" s="56"/>
      <c r="AK382" s="55"/>
      <c r="AN382" s="55"/>
    </row>
    <row r="383" spans="3:40" ht="12.75" x14ac:dyDescent="0.2">
      <c r="C383" s="55"/>
      <c r="F383" s="55"/>
      <c r="I383" s="55"/>
      <c r="L383" s="55"/>
      <c r="O383" s="55"/>
      <c r="R383" s="56"/>
      <c r="U383" s="56"/>
      <c r="Y383" s="56"/>
      <c r="AC383" s="56"/>
      <c r="AG383" s="56"/>
      <c r="AK383" s="55"/>
      <c r="AN383" s="55"/>
    </row>
    <row r="384" spans="3:40" ht="12.75" x14ac:dyDescent="0.2">
      <c r="C384" s="55"/>
      <c r="F384" s="55"/>
      <c r="I384" s="55"/>
      <c r="L384" s="55"/>
      <c r="O384" s="55"/>
      <c r="R384" s="56"/>
      <c r="U384" s="56"/>
      <c r="Y384" s="56"/>
      <c r="AC384" s="56"/>
      <c r="AG384" s="56"/>
      <c r="AK384" s="55"/>
      <c r="AN384" s="55"/>
    </row>
    <row r="385" spans="3:40" ht="12.75" x14ac:dyDescent="0.2">
      <c r="C385" s="55"/>
      <c r="F385" s="55"/>
      <c r="I385" s="55"/>
      <c r="L385" s="55"/>
      <c r="O385" s="55"/>
      <c r="R385" s="56"/>
      <c r="U385" s="56"/>
      <c r="Y385" s="56"/>
      <c r="AC385" s="56"/>
      <c r="AG385" s="56"/>
      <c r="AK385" s="55"/>
      <c r="AN385" s="55"/>
    </row>
    <row r="386" spans="3:40" ht="12.75" x14ac:dyDescent="0.2">
      <c r="C386" s="55"/>
      <c r="F386" s="55"/>
      <c r="I386" s="55"/>
      <c r="L386" s="55"/>
      <c r="O386" s="55"/>
      <c r="R386" s="56"/>
      <c r="U386" s="56"/>
      <c r="Y386" s="56"/>
      <c r="AC386" s="56"/>
      <c r="AG386" s="56"/>
      <c r="AK386" s="55"/>
      <c r="AN386" s="55"/>
    </row>
    <row r="387" spans="3:40" ht="12.75" x14ac:dyDescent="0.2">
      <c r="C387" s="55"/>
      <c r="F387" s="55"/>
      <c r="I387" s="55"/>
      <c r="L387" s="55"/>
      <c r="O387" s="55"/>
      <c r="R387" s="56"/>
      <c r="U387" s="56"/>
      <c r="Y387" s="56"/>
      <c r="AC387" s="56"/>
      <c r="AG387" s="56"/>
      <c r="AK387" s="55"/>
      <c r="AN387" s="55"/>
    </row>
    <row r="388" spans="3:40" ht="12.75" x14ac:dyDescent="0.2">
      <c r="C388" s="55"/>
      <c r="F388" s="55"/>
      <c r="I388" s="55"/>
      <c r="L388" s="55"/>
      <c r="O388" s="55"/>
      <c r="R388" s="56"/>
      <c r="U388" s="56"/>
      <c r="Y388" s="56"/>
      <c r="AC388" s="56"/>
      <c r="AG388" s="56"/>
      <c r="AK388" s="55"/>
      <c r="AN388" s="55"/>
    </row>
    <row r="389" spans="3:40" ht="12.75" x14ac:dyDescent="0.2">
      <c r="C389" s="55"/>
      <c r="F389" s="55"/>
      <c r="I389" s="55"/>
      <c r="L389" s="55"/>
      <c r="O389" s="55"/>
      <c r="R389" s="56"/>
      <c r="U389" s="56"/>
      <c r="Y389" s="56"/>
      <c r="AC389" s="56"/>
      <c r="AG389" s="56"/>
      <c r="AK389" s="55"/>
      <c r="AN389" s="55"/>
    </row>
    <row r="390" spans="3:40" ht="12.75" x14ac:dyDescent="0.2">
      <c r="C390" s="55"/>
      <c r="F390" s="55"/>
      <c r="I390" s="55"/>
      <c r="L390" s="55"/>
      <c r="O390" s="55"/>
      <c r="R390" s="56"/>
      <c r="U390" s="56"/>
      <c r="Y390" s="56"/>
      <c r="AC390" s="56"/>
      <c r="AG390" s="56"/>
      <c r="AK390" s="55"/>
      <c r="AN390" s="55"/>
    </row>
    <row r="391" spans="3:40" ht="12.75" x14ac:dyDescent="0.2">
      <c r="C391" s="55"/>
      <c r="F391" s="55"/>
      <c r="I391" s="55"/>
      <c r="L391" s="55"/>
      <c r="O391" s="55"/>
      <c r="R391" s="56"/>
      <c r="U391" s="56"/>
      <c r="Y391" s="56"/>
      <c r="AC391" s="56"/>
      <c r="AG391" s="56"/>
      <c r="AK391" s="55"/>
      <c r="AN391" s="55"/>
    </row>
    <row r="392" spans="3:40" ht="12.75" x14ac:dyDescent="0.2">
      <c r="C392" s="55"/>
      <c r="F392" s="55"/>
      <c r="I392" s="55"/>
      <c r="L392" s="55"/>
      <c r="O392" s="55"/>
      <c r="R392" s="56"/>
      <c r="U392" s="56"/>
      <c r="Y392" s="56"/>
      <c r="AC392" s="56"/>
      <c r="AG392" s="56"/>
      <c r="AK392" s="55"/>
      <c r="AN392" s="55"/>
    </row>
    <row r="393" spans="3:40" ht="12.75" x14ac:dyDescent="0.2">
      <c r="C393" s="55"/>
      <c r="F393" s="55"/>
      <c r="I393" s="55"/>
      <c r="L393" s="55"/>
      <c r="O393" s="55"/>
      <c r="R393" s="56"/>
      <c r="U393" s="56"/>
      <c r="Y393" s="56"/>
      <c r="AC393" s="56"/>
      <c r="AG393" s="56"/>
      <c r="AK393" s="55"/>
      <c r="AN393" s="55"/>
    </row>
    <row r="394" spans="3:40" ht="12.75" x14ac:dyDescent="0.2">
      <c r="C394" s="55"/>
      <c r="F394" s="55"/>
      <c r="I394" s="55"/>
      <c r="L394" s="55"/>
      <c r="O394" s="55"/>
      <c r="R394" s="56"/>
      <c r="U394" s="56"/>
      <c r="Y394" s="56"/>
      <c r="AC394" s="56"/>
      <c r="AG394" s="56"/>
      <c r="AK394" s="55"/>
      <c r="AN394" s="55"/>
    </row>
    <row r="395" spans="3:40" ht="12.75" x14ac:dyDescent="0.2">
      <c r="C395" s="55"/>
      <c r="F395" s="55"/>
      <c r="I395" s="55"/>
      <c r="L395" s="55"/>
      <c r="O395" s="55"/>
      <c r="R395" s="56"/>
      <c r="U395" s="56"/>
      <c r="Y395" s="56"/>
      <c r="AC395" s="56"/>
      <c r="AG395" s="56"/>
      <c r="AK395" s="55"/>
      <c r="AN395" s="55"/>
    </row>
    <row r="396" spans="3:40" ht="12.75" x14ac:dyDescent="0.2">
      <c r="C396" s="55"/>
      <c r="F396" s="55"/>
      <c r="I396" s="55"/>
      <c r="L396" s="55"/>
      <c r="O396" s="55"/>
      <c r="R396" s="56"/>
      <c r="U396" s="56"/>
      <c r="Y396" s="56"/>
      <c r="AC396" s="56"/>
      <c r="AG396" s="56"/>
      <c r="AK396" s="55"/>
      <c r="AN396" s="55"/>
    </row>
    <row r="397" spans="3:40" ht="12.75" x14ac:dyDescent="0.2">
      <c r="C397" s="55"/>
      <c r="F397" s="55"/>
      <c r="I397" s="55"/>
      <c r="L397" s="55"/>
      <c r="O397" s="55"/>
      <c r="R397" s="56"/>
      <c r="U397" s="56"/>
      <c r="Y397" s="56"/>
      <c r="AC397" s="56"/>
      <c r="AG397" s="56"/>
      <c r="AK397" s="55"/>
      <c r="AN397" s="55"/>
    </row>
    <row r="398" spans="3:40" ht="12.75" x14ac:dyDescent="0.2">
      <c r="C398" s="55"/>
      <c r="F398" s="55"/>
      <c r="I398" s="55"/>
      <c r="L398" s="55"/>
      <c r="O398" s="55"/>
      <c r="R398" s="56"/>
      <c r="U398" s="56"/>
      <c r="Y398" s="56"/>
      <c r="AC398" s="56"/>
      <c r="AG398" s="56"/>
      <c r="AK398" s="55"/>
      <c r="AN398" s="55"/>
    </row>
    <row r="399" spans="3:40" ht="12.75" x14ac:dyDescent="0.2">
      <c r="C399" s="55"/>
      <c r="F399" s="55"/>
      <c r="I399" s="55"/>
      <c r="L399" s="55"/>
      <c r="O399" s="55"/>
      <c r="R399" s="56"/>
      <c r="U399" s="56"/>
      <c r="Y399" s="56"/>
      <c r="AC399" s="56"/>
      <c r="AG399" s="56"/>
      <c r="AK399" s="55"/>
      <c r="AN399" s="55"/>
    </row>
    <row r="400" spans="3:40" ht="12.75" x14ac:dyDescent="0.2">
      <c r="C400" s="55"/>
      <c r="F400" s="55"/>
      <c r="I400" s="55"/>
      <c r="L400" s="55"/>
      <c r="O400" s="55"/>
      <c r="R400" s="56"/>
      <c r="U400" s="56"/>
      <c r="Y400" s="56"/>
      <c r="AC400" s="56"/>
      <c r="AG400" s="56"/>
      <c r="AK400" s="55"/>
      <c r="AN400" s="55"/>
    </row>
    <row r="401" spans="3:40" ht="12.75" x14ac:dyDescent="0.2">
      <c r="C401" s="55"/>
      <c r="F401" s="55"/>
      <c r="I401" s="55"/>
      <c r="L401" s="55"/>
      <c r="O401" s="55"/>
      <c r="R401" s="56"/>
      <c r="U401" s="56"/>
      <c r="Y401" s="56"/>
      <c r="AC401" s="56"/>
      <c r="AG401" s="56"/>
      <c r="AK401" s="55"/>
      <c r="AN401" s="55"/>
    </row>
    <row r="402" spans="3:40" ht="12.75" x14ac:dyDescent="0.2">
      <c r="C402" s="55"/>
      <c r="F402" s="55"/>
      <c r="I402" s="55"/>
      <c r="L402" s="55"/>
      <c r="O402" s="55"/>
      <c r="R402" s="56"/>
      <c r="U402" s="56"/>
      <c r="Y402" s="56"/>
      <c r="AC402" s="56"/>
      <c r="AG402" s="56"/>
      <c r="AK402" s="55"/>
      <c r="AN402" s="55"/>
    </row>
    <row r="403" spans="3:40" ht="12.75" x14ac:dyDescent="0.2">
      <c r="C403" s="55"/>
      <c r="F403" s="55"/>
      <c r="I403" s="55"/>
      <c r="L403" s="55"/>
      <c r="O403" s="55"/>
      <c r="R403" s="56"/>
      <c r="U403" s="56"/>
      <c r="Y403" s="56"/>
      <c r="AC403" s="56"/>
      <c r="AG403" s="56"/>
      <c r="AK403" s="55"/>
      <c r="AN403" s="55"/>
    </row>
    <row r="404" spans="3:40" ht="12.75" x14ac:dyDescent="0.2">
      <c r="C404" s="55"/>
      <c r="F404" s="55"/>
      <c r="I404" s="55"/>
      <c r="L404" s="55"/>
      <c r="O404" s="55"/>
      <c r="R404" s="56"/>
      <c r="U404" s="56"/>
      <c r="Y404" s="56"/>
      <c r="AC404" s="56"/>
      <c r="AG404" s="56"/>
      <c r="AK404" s="55"/>
      <c r="AN404" s="55"/>
    </row>
    <row r="405" spans="3:40" ht="12.75" x14ac:dyDescent="0.2">
      <c r="C405" s="55"/>
      <c r="F405" s="55"/>
      <c r="I405" s="55"/>
      <c r="L405" s="55"/>
      <c r="O405" s="55"/>
      <c r="R405" s="56"/>
      <c r="U405" s="56"/>
      <c r="Y405" s="56"/>
      <c r="AC405" s="56"/>
      <c r="AG405" s="56"/>
      <c r="AK405" s="55"/>
      <c r="AN405" s="55"/>
    </row>
    <row r="406" spans="3:40" ht="12.75" x14ac:dyDescent="0.2">
      <c r="C406" s="55"/>
      <c r="F406" s="55"/>
      <c r="I406" s="55"/>
      <c r="L406" s="55"/>
      <c r="O406" s="55"/>
      <c r="R406" s="56"/>
      <c r="U406" s="56"/>
      <c r="Y406" s="56"/>
      <c r="AC406" s="56"/>
      <c r="AG406" s="56"/>
      <c r="AK406" s="55"/>
      <c r="AN406" s="55"/>
    </row>
    <row r="407" spans="3:40" ht="12.75" x14ac:dyDescent="0.2">
      <c r="C407" s="55"/>
      <c r="F407" s="55"/>
      <c r="I407" s="55"/>
      <c r="L407" s="55"/>
      <c r="O407" s="55"/>
      <c r="R407" s="56"/>
      <c r="U407" s="56"/>
      <c r="Y407" s="56"/>
      <c r="AC407" s="56"/>
      <c r="AG407" s="56"/>
      <c r="AK407" s="55"/>
      <c r="AN407" s="55"/>
    </row>
    <row r="408" spans="3:40" ht="12.75" x14ac:dyDescent="0.2">
      <c r="C408" s="55"/>
      <c r="F408" s="55"/>
      <c r="I408" s="55"/>
      <c r="L408" s="55"/>
      <c r="O408" s="55"/>
      <c r="R408" s="56"/>
      <c r="U408" s="56"/>
      <c r="Y408" s="56"/>
      <c r="AC408" s="56"/>
      <c r="AG408" s="56"/>
      <c r="AK408" s="55"/>
      <c r="AN408" s="55"/>
    </row>
    <row r="409" spans="3:40" ht="12.75" x14ac:dyDescent="0.2">
      <c r="C409" s="55"/>
      <c r="F409" s="55"/>
      <c r="I409" s="55"/>
      <c r="L409" s="55"/>
      <c r="O409" s="55"/>
      <c r="R409" s="56"/>
      <c r="U409" s="56"/>
      <c r="Y409" s="56"/>
      <c r="AC409" s="56"/>
      <c r="AG409" s="56"/>
      <c r="AK409" s="55"/>
      <c r="AN409" s="55"/>
    </row>
    <row r="410" spans="3:40" ht="12.75" x14ac:dyDescent="0.2">
      <c r="C410" s="55"/>
      <c r="F410" s="55"/>
      <c r="I410" s="55"/>
      <c r="L410" s="55"/>
      <c r="O410" s="55"/>
      <c r="R410" s="56"/>
      <c r="U410" s="56"/>
      <c r="Y410" s="56"/>
      <c r="AC410" s="56"/>
      <c r="AG410" s="56"/>
      <c r="AK410" s="55"/>
      <c r="AN410" s="55"/>
    </row>
    <row r="411" spans="3:40" ht="12.75" x14ac:dyDescent="0.2">
      <c r="C411" s="55"/>
      <c r="F411" s="55"/>
      <c r="I411" s="55"/>
      <c r="L411" s="55"/>
      <c r="O411" s="55"/>
      <c r="R411" s="56"/>
      <c r="U411" s="56"/>
      <c r="Y411" s="56"/>
      <c r="AC411" s="56"/>
      <c r="AG411" s="56"/>
      <c r="AK411" s="55"/>
      <c r="AN411" s="55"/>
    </row>
    <row r="412" spans="3:40" ht="12.75" x14ac:dyDescent="0.2">
      <c r="C412" s="55"/>
      <c r="F412" s="55"/>
      <c r="I412" s="55"/>
      <c r="L412" s="55"/>
      <c r="O412" s="55"/>
      <c r="R412" s="56"/>
      <c r="U412" s="56"/>
      <c r="Y412" s="56"/>
      <c r="AC412" s="56"/>
      <c r="AG412" s="56"/>
      <c r="AK412" s="55"/>
      <c r="AN412" s="55"/>
    </row>
    <row r="413" spans="3:40" ht="12.75" x14ac:dyDescent="0.2">
      <c r="C413" s="55"/>
      <c r="F413" s="55"/>
      <c r="I413" s="55"/>
      <c r="L413" s="55"/>
      <c r="O413" s="55"/>
      <c r="R413" s="56"/>
      <c r="U413" s="56"/>
      <c r="Y413" s="56"/>
      <c r="AC413" s="56"/>
      <c r="AG413" s="56"/>
      <c r="AK413" s="55"/>
      <c r="AN413" s="55"/>
    </row>
    <row r="414" spans="3:40" ht="12.75" x14ac:dyDescent="0.2">
      <c r="C414" s="55"/>
      <c r="F414" s="55"/>
      <c r="I414" s="55"/>
      <c r="L414" s="55"/>
      <c r="O414" s="55"/>
      <c r="R414" s="56"/>
      <c r="U414" s="56"/>
      <c r="Y414" s="56"/>
      <c r="AC414" s="56"/>
      <c r="AG414" s="56"/>
      <c r="AK414" s="55"/>
      <c r="AN414" s="55"/>
    </row>
    <row r="415" spans="3:40" ht="12.75" x14ac:dyDescent="0.2">
      <c r="C415" s="55"/>
      <c r="F415" s="55"/>
      <c r="I415" s="55"/>
      <c r="L415" s="55"/>
      <c r="O415" s="55"/>
      <c r="R415" s="56"/>
      <c r="U415" s="56"/>
      <c r="Y415" s="56"/>
      <c r="AC415" s="56"/>
      <c r="AG415" s="56"/>
      <c r="AK415" s="55"/>
      <c r="AN415" s="55"/>
    </row>
    <row r="416" spans="3:40" ht="12.75" x14ac:dyDescent="0.2">
      <c r="C416" s="55"/>
      <c r="F416" s="55"/>
      <c r="I416" s="55"/>
      <c r="L416" s="55"/>
      <c r="O416" s="55"/>
      <c r="R416" s="56"/>
      <c r="U416" s="56"/>
      <c r="Y416" s="56"/>
      <c r="AC416" s="56"/>
      <c r="AG416" s="56"/>
      <c r="AK416" s="55"/>
      <c r="AN416" s="55"/>
    </row>
    <row r="417" spans="3:40" ht="12.75" x14ac:dyDescent="0.2">
      <c r="C417" s="55"/>
      <c r="F417" s="55"/>
      <c r="I417" s="55"/>
      <c r="L417" s="55"/>
      <c r="O417" s="55"/>
      <c r="R417" s="56"/>
      <c r="U417" s="56"/>
      <c r="Y417" s="56"/>
      <c r="AC417" s="56"/>
      <c r="AG417" s="56"/>
      <c r="AK417" s="55"/>
      <c r="AN417" s="55"/>
    </row>
    <row r="418" spans="3:40" ht="12.75" x14ac:dyDescent="0.2">
      <c r="C418" s="55"/>
      <c r="F418" s="55"/>
      <c r="I418" s="55"/>
      <c r="L418" s="55"/>
      <c r="O418" s="55"/>
      <c r="R418" s="56"/>
      <c r="U418" s="56"/>
      <c r="Y418" s="56"/>
      <c r="AC418" s="56"/>
      <c r="AG418" s="56"/>
      <c r="AK418" s="55"/>
      <c r="AN418" s="55"/>
    </row>
    <row r="419" spans="3:40" ht="12.75" x14ac:dyDescent="0.2">
      <c r="C419" s="55"/>
      <c r="F419" s="55"/>
      <c r="I419" s="55"/>
      <c r="L419" s="55"/>
      <c r="O419" s="55"/>
      <c r="R419" s="56"/>
      <c r="U419" s="56"/>
      <c r="Y419" s="56"/>
      <c r="AC419" s="56"/>
      <c r="AG419" s="56"/>
      <c r="AK419" s="55"/>
      <c r="AN419" s="55"/>
    </row>
    <row r="420" spans="3:40" ht="12.75" x14ac:dyDescent="0.2">
      <c r="C420" s="55"/>
      <c r="F420" s="55"/>
      <c r="I420" s="55"/>
      <c r="L420" s="55"/>
      <c r="O420" s="55"/>
      <c r="R420" s="56"/>
      <c r="U420" s="56"/>
      <c r="Y420" s="56"/>
      <c r="AC420" s="56"/>
      <c r="AG420" s="56"/>
      <c r="AK420" s="55"/>
      <c r="AN420" s="55"/>
    </row>
    <row r="421" spans="3:40" ht="12.75" x14ac:dyDescent="0.2">
      <c r="C421" s="55"/>
      <c r="F421" s="55"/>
      <c r="I421" s="55"/>
      <c r="L421" s="55"/>
      <c r="O421" s="55"/>
      <c r="R421" s="56"/>
      <c r="U421" s="56"/>
      <c r="Y421" s="56"/>
      <c r="AC421" s="56"/>
      <c r="AG421" s="56"/>
      <c r="AK421" s="55"/>
      <c r="AN421" s="55"/>
    </row>
    <row r="422" spans="3:40" ht="12.75" x14ac:dyDescent="0.2">
      <c r="C422" s="55"/>
      <c r="F422" s="55"/>
      <c r="I422" s="55"/>
      <c r="L422" s="55"/>
      <c r="O422" s="55"/>
      <c r="R422" s="56"/>
      <c r="U422" s="56"/>
      <c r="Y422" s="56"/>
      <c r="AC422" s="56"/>
      <c r="AG422" s="56"/>
      <c r="AK422" s="55"/>
      <c r="AN422" s="55"/>
    </row>
    <row r="423" spans="3:40" ht="12.75" x14ac:dyDescent="0.2">
      <c r="C423" s="55"/>
      <c r="F423" s="55"/>
      <c r="I423" s="55"/>
      <c r="L423" s="55"/>
      <c r="O423" s="55"/>
      <c r="R423" s="56"/>
      <c r="U423" s="56"/>
      <c r="Y423" s="56"/>
      <c r="AC423" s="56"/>
      <c r="AG423" s="56"/>
      <c r="AK423" s="55"/>
      <c r="AN423" s="55"/>
    </row>
    <row r="424" spans="3:40" ht="12.75" x14ac:dyDescent="0.2">
      <c r="C424" s="55"/>
      <c r="F424" s="55"/>
      <c r="I424" s="55"/>
      <c r="L424" s="55"/>
      <c r="O424" s="55"/>
      <c r="R424" s="56"/>
      <c r="U424" s="56"/>
      <c r="Y424" s="56"/>
      <c r="AC424" s="56"/>
      <c r="AG424" s="56"/>
      <c r="AK424" s="55"/>
      <c r="AN424" s="55"/>
    </row>
    <row r="425" spans="3:40" ht="12.75" x14ac:dyDescent="0.2">
      <c r="C425" s="55"/>
      <c r="F425" s="55"/>
      <c r="I425" s="55"/>
      <c r="L425" s="55"/>
      <c r="O425" s="55"/>
      <c r="R425" s="56"/>
      <c r="U425" s="56"/>
      <c r="Y425" s="56"/>
      <c r="AC425" s="56"/>
      <c r="AG425" s="56"/>
      <c r="AK425" s="55"/>
      <c r="AN425" s="55"/>
    </row>
    <row r="426" spans="3:40" ht="12.75" x14ac:dyDescent="0.2">
      <c r="C426" s="55"/>
      <c r="F426" s="55"/>
      <c r="I426" s="55"/>
      <c r="L426" s="55"/>
      <c r="O426" s="55"/>
      <c r="R426" s="56"/>
      <c r="U426" s="56"/>
      <c r="Y426" s="56"/>
      <c r="AC426" s="56"/>
      <c r="AG426" s="56"/>
      <c r="AK426" s="55"/>
      <c r="AN426" s="55"/>
    </row>
    <row r="427" spans="3:40" ht="12.75" x14ac:dyDescent="0.2">
      <c r="C427" s="55"/>
      <c r="F427" s="55"/>
      <c r="I427" s="55"/>
      <c r="L427" s="55"/>
      <c r="O427" s="55"/>
      <c r="R427" s="56"/>
      <c r="U427" s="56"/>
      <c r="Y427" s="56"/>
      <c r="AC427" s="56"/>
      <c r="AG427" s="56"/>
      <c r="AK427" s="55"/>
      <c r="AN427" s="55"/>
    </row>
    <row r="428" spans="3:40" ht="12.75" x14ac:dyDescent="0.2">
      <c r="C428" s="55"/>
      <c r="F428" s="55"/>
      <c r="I428" s="55"/>
      <c r="L428" s="55"/>
      <c r="O428" s="55"/>
      <c r="R428" s="56"/>
      <c r="U428" s="56"/>
      <c r="Y428" s="56"/>
      <c r="AC428" s="56"/>
      <c r="AG428" s="56"/>
      <c r="AK428" s="55"/>
      <c r="AN428" s="55"/>
    </row>
    <row r="429" spans="3:40" ht="12.75" x14ac:dyDescent="0.2">
      <c r="C429" s="55"/>
      <c r="F429" s="55"/>
      <c r="I429" s="55"/>
      <c r="L429" s="55"/>
      <c r="O429" s="55"/>
      <c r="R429" s="56"/>
      <c r="U429" s="56"/>
      <c r="Y429" s="56"/>
      <c r="AC429" s="56"/>
      <c r="AG429" s="56"/>
      <c r="AK429" s="55"/>
      <c r="AN429" s="55"/>
    </row>
    <row r="430" spans="3:40" ht="12.75" x14ac:dyDescent="0.2">
      <c r="C430" s="55"/>
      <c r="F430" s="55"/>
      <c r="I430" s="55"/>
      <c r="L430" s="55"/>
      <c r="O430" s="55"/>
      <c r="R430" s="56"/>
      <c r="U430" s="56"/>
      <c r="Y430" s="56"/>
      <c r="AC430" s="56"/>
      <c r="AG430" s="56"/>
      <c r="AK430" s="55"/>
      <c r="AN430" s="55"/>
    </row>
    <row r="431" spans="3:40" ht="12.75" x14ac:dyDescent="0.2">
      <c r="C431" s="55"/>
      <c r="F431" s="55"/>
      <c r="I431" s="55"/>
      <c r="L431" s="55"/>
      <c r="O431" s="55"/>
      <c r="R431" s="56"/>
      <c r="U431" s="56"/>
      <c r="Y431" s="56"/>
      <c r="AC431" s="56"/>
      <c r="AG431" s="56"/>
      <c r="AK431" s="55"/>
      <c r="AN431" s="55"/>
    </row>
    <row r="432" spans="3:40" ht="12.75" x14ac:dyDescent="0.2">
      <c r="C432" s="55"/>
      <c r="F432" s="55"/>
      <c r="I432" s="55"/>
      <c r="L432" s="55"/>
      <c r="O432" s="55"/>
      <c r="R432" s="56"/>
      <c r="U432" s="56"/>
      <c r="Y432" s="56"/>
      <c r="AC432" s="56"/>
      <c r="AG432" s="56"/>
      <c r="AK432" s="55"/>
      <c r="AN432" s="55"/>
    </row>
    <row r="433" spans="3:40" ht="12.75" x14ac:dyDescent="0.2">
      <c r="C433" s="55"/>
      <c r="F433" s="55"/>
      <c r="I433" s="55"/>
      <c r="L433" s="55"/>
      <c r="O433" s="55"/>
      <c r="R433" s="56"/>
      <c r="U433" s="56"/>
      <c r="Y433" s="56"/>
      <c r="AC433" s="56"/>
      <c r="AG433" s="56"/>
      <c r="AK433" s="55"/>
      <c r="AN433" s="55"/>
    </row>
    <row r="434" spans="3:40" ht="12.75" x14ac:dyDescent="0.2">
      <c r="C434" s="55"/>
      <c r="F434" s="55"/>
      <c r="I434" s="55"/>
      <c r="L434" s="55"/>
      <c r="O434" s="55"/>
      <c r="R434" s="56"/>
      <c r="U434" s="56"/>
      <c r="Y434" s="56"/>
      <c r="AC434" s="56"/>
      <c r="AG434" s="56"/>
      <c r="AK434" s="55"/>
      <c r="AN434" s="55"/>
    </row>
    <row r="435" spans="3:40" ht="12.75" x14ac:dyDescent="0.2">
      <c r="C435" s="55"/>
      <c r="F435" s="55"/>
      <c r="I435" s="55"/>
      <c r="L435" s="55"/>
      <c r="O435" s="55"/>
      <c r="R435" s="56"/>
      <c r="U435" s="56"/>
      <c r="Y435" s="56"/>
      <c r="AC435" s="56"/>
      <c r="AG435" s="56"/>
      <c r="AK435" s="55"/>
      <c r="AN435" s="55"/>
    </row>
    <row r="436" spans="3:40" ht="12.75" x14ac:dyDescent="0.2">
      <c r="C436" s="55"/>
      <c r="F436" s="55"/>
      <c r="I436" s="55"/>
      <c r="L436" s="55"/>
      <c r="O436" s="55"/>
      <c r="R436" s="56"/>
      <c r="U436" s="56"/>
      <c r="Y436" s="56"/>
      <c r="AC436" s="56"/>
      <c r="AG436" s="56"/>
      <c r="AK436" s="55"/>
      <c r="AN436" s="55"/>
    </row>
    <row r="437" spans="3:40" ht="12.75" x14ac:dyDescent="0.2">
      <c r="C437" s="55"/>
      <c r="F437" s="55"/>
      <c r="I437" s="55"/>
      <c r="L437" s="55"/>
      <c r="O437" s="55"/>
      <c r="R437" s="56"/>
      <c r="U437" s="56"/>
      <c r="Y437" s="56"/>
      <c r="AC437" s="56"/>
      <c r="AG437" s="56"/>
      <c r="AK437" s="55"/>
      <c r="AN437" s="55"/>
    </row>
    <row r="438" spans="3:40" ht="12.75" x14ac:dyDescent="0.2">
      <c r="C438" s="55"/>
      <c r="F438" s="55"/>
      <c r="I438" s="55"/>
      <c r="L438" s="55"/>
      <c r="O438" s="55"/>
      <c r="R438" s="56"/>
      <c r="U438" s="56"/>
      <c r="Y438" s="56"/>
      <c r="AC438" s="56"/>
      <c r="AG438" s="56"/>
      <c r="AK438" s="55"/>
      <c r="AN438" s="55"/>
    </row>
    <row r="439" spans="3:40" ht="12.75" x14ac:dyDescent="0.2">
      <c r="C439" s="55"/>
      <c r="F439" s="55"/>
      <c r="I439" s="55"/>
      <c r="L439" s="55"/>
      <c r="O439" s="55"/>
      <c r="R439" s="56"/>
      <c r="U439" s="56"/>
      <c r="Y439" s="56"/>
      <c r="AC439" s="56"/>
      <c r="AG439" s="56"/>
      <c r="AK439" s="55"/>
      <c r="AN439" s="55"/>
    </row>
    <row r="440" spans="3:40" ht="12.75" x14ac:dyDescent="0.2">
      <c r="C440" s="55"/>
      <c r="F440" s="55"/>
      <c r="I440" s="55"/>
      <c r="L440" s="55"/>
      <c r="O440" s="55"/>
      <c r="R440" s="56"/>
      <c r="U440" s="56"/>
      <c r="Y440" s="56"/>
      <c r="AC440" s="56"/>
      <c r="AG440" s="56"/>
      <c r="AK440" s="55"/>
      <c r="AN440" s="55"/>
    </row>
    <row r="441" spans="3:40" ht="12.75" x14ac:dyDescent="0.2">
      <c r="C441" s="55"/>
      <c r="F441" s="55"/>
      <c r="I441" s="55"/>
      <c r="L441" s="55"/>
      <c r="O441" s="55"/>
      <c r="R441" s="56"/>
      <c r="U441" s="56"/>
      <c r="Y441" s="56"/>
      <c r="AC441" s="56"/>
      <c r="AG441" s="56"/>
      <c r="AK441" s="55"/>
      <c r="AN441" s="55"/>
    </row>
    <row r="442" spans="3:40" ht="12.75" x14ac:dyDescent="0.2">
      <c r="C442" s="55"/>
      <c r="F442" s="55"/>
      <c r="I442" s="55"/>
      <c r="L442" s="55"/>
      <c r="O442" s="55"/>
      <c r="R442" s="56"/>
      <c r="U442" s="56"/>
      <c r="Y442" s="56"/>
      <c r="AC442" s="56"/>
      <c r="AG442" s="56"/>
      <c r="AK442" s="55"/>
      <c r="AN442" s="55"/>
    </row>
    <row r="443" spans="3:40" ht="12.75" x14ac:dyDescent="0.2">
      <c r="C443" s="55"/>
      <c r="F443" s="55"/>
      <c r="I443" s="55"/>
      <c r="L443" s="55"/>
      <c r="O443" s="55"/>
      <c r="R443" s="56"/>
      <c r="U443" s="56"/>
      <c r="Y443" s="56"/>
      <c r="AC443" s="56"/>
      <c r="AG443" s="56"/>
      <c r="AK443" s="55"/>
      <c r="AN443" s="55"/>
    </row>
    <row r="444" spans="3:40" ht="12.75" x14ac:dyDescent="0.2">
      <c r="C444" s="55"/>
      <c r="F444" s="55"/>
      <c r="I444" s="55"/>
      <c r="L444" s="55"/>
      <c r="O444" s="55"/>
      <c r="R444" s="56"/>
      <c r="U444" s="56"/>
      <c r="Y444" s="56"/>
      <c r="AC444" s="56"/>
      <c r="AG444" s="56"/>
      <c r="AK444" s="55"/>
      <c r="AN444" s="55"/>
    </row>
    <row r="445" spans="3:40" ht="12.75" x14ac:dyDescent="0.2">
      <c r="C445" s="55"/>
      <c r="F445" s="55"/>
      <c r="I445" s="55"/>
      <c r="L445" s="55"/>
      <c r="O445" s="55"/>
      <c r="R445" s="56"/>
      <c r="U445" s="56"/>
      <c r="Y445" s="56"/>
      <c r="AC445" s="56"/>
      <c r="AG445" s="56"/>
      <c r="AK445" s="55"/>
      <c r="AN445" s="55"/>
    </row>
    <row r="446" spans="3:40" ht="12.75" x14ac:dyDescent="0.2">
      <c r="C446" s="55"/>
      <c r="F446" s="55"/>
      <c r="I446" s="55"/>
      <c r="L446" s="55"/>
      <c r="O446" s="55"/>
      <c r="R446" s="56"/>
      <c r="U446" s="56"/>
      <c r="Y446" s="56"/>
      <c r="AC446" s="56"/>
      <c r="AG446" s="56"/>
      <c r="AK446" s="55"/>
      <c r="AN446" s="55"/>
    </row>
    <row r="447" spans="3:40" ht="12.75" x14ac:dyDescent="0.2">
      <c r="C447" s="55"/>
      <c r="F447" s="55"/>
      <c r="I447" s="55"/>
      <c r="L447" s="55"/>
      <c r="O447" s="55"/>
      <c r="R447" s="56"/>
      <c r="U447" s="56"/>
      <c r="Y447" s="56"/>
      <c r="AC447" s="56"/>
      <c r="AG447" s="56"/>
      <c r="AK447" s="55"/>
      <c r="AN447" s="55"/>
    </row>
    <row r="448" spans="3:40" ht="12.75" x14ac:dyDescent="0.2">
      <c r="C448" s="55"/>
      <c r="F448" s="55"/>
      <c r="I448" s="55"/>
      <c r="L448" s="55"/>
      <c r="O448" s="55"/>
      <c r="R448" s="56"/>
      <c r="U448" s="56"/>
      <c r="Y448" s="56"/>
      <c r="AC448" s="56"/>
      <c r="AG448" s="56"/>
      <c r="AK448" s="55"/>
      <c r="AN448" s="55"/>
    </row>
    <row r="449" spans="3:40" ht="12.75" x14ac:dyDescent="0.2">
      <c r="C449" s="55"/>
      <c r="F449" s="55"/>
      <c r="I449" s="55"/>
      <c r="L449" s="55"/>
      <c r="O449" s="55"/>
      <c r="R449" s="56"/>
      <c r="U449" s="56"/>
      <c r="Y449" s="56"/>
      <c r="AC449" s="56"/>
      <c r="AG449" s="56"/>
      <c r="AK449" s="55"/>
      <c r="AN449" s="55"/>
    </row>
    <row r="450" spans="3:40" ht="12.75" x14ac:dyDescent="0.2">
      <c r="C450" s="55"/>
      <c r="F450" s="55"/>
      <c r="I450" s="55"/>
      <c r="L450" s="55"/>
      <c r="O450" s="55"/>
      <c r="R450" s="56"/>
      <c r="U450" s="56"/>
      <c r="Y450" s="56"/>
      <c r="AC450" s="56"/>
      <c r="AG450" s="56"/>
      <c r="AK450" s="55"/>
      <c r="AN450" s="55"/>
    </row>
    <row r="451" spans="3:40" ht="12.75" x14ac:dyDescent="0.2">
      <c r="C451" s="55"/>
      <c r="F451" s="55"/>
      <c r="I451" s="55"/>
      <c r="L451" s="55"/>
      <c r="O451" s="55"/>
      <c r="R451" s="56"/>
      <c r="U451" s="56"/>
      <c r="Y451" s="56"/>
      <c r="AC451" s="56"/>
      <c r="AG451" s="56"/>
      <c r="AK451" s="55"/>
      <c r="AN451" s="55"/>
    </row>
    <row r="452" spans="3:40" ht="12.75" x14ac:dyDescent="0.2">
      <c r="C452" s="55"/>
      <c r="F452" s="55"/>
      <c r="I452" s="55"/>
      <c r="L452" s="55"/>
      <c r="O452" s="55"/>
      <c r="R452" s="56"/>
      <c r="U452" s="56"/>
      <c r="Y452" s="56"/>
      <c r="AC452" s="56"/>
      <c r="AG452" s="56"/>
      <c r="AK452" s="55"/>
      <c r="AN452" s="55"/>
    </row>
    <row r="453" spans="3:40" ht="12.75" x14ac:dyDescent="0.2">
      <c r="C453" s="55"/>
      <c r="F453" s="55"/>
      <c r="I453" s="55"/>
      <c r="L453" s="55"/>
      <c r="O453" s="55"/>
      <c r="R453" s="56"/>
      <c r="U453" s="56"/>
      <c r="Y453" s="56"/>
      <c r="AC453" s="56"/>
      <c r="AG453" s="56"/>
      <c r="AK453" s="55"/>
      <c r="AN453" s="55"/>
    </row>
    <row r="454" spans="3:40" ht="12.75" x14ac:dyDescent="0.2">
      <c r="C454" s="55"/>
      <c r="F454" s="55"/>
      <c r="I454" s="55"/>
      <c r="L454" s="55"/>
      <c r="O454" s="55"/>
      <c r="R454" s="56"/>
      <c r="U454" s="56"/>
      <c r="Y454" s="56"/>
      <c r="AC454" s="56"/>
      <c r="AG454" s="56"/>
      <c r="AK454" s="55"/>
      <c r="AN454" s="55"/>
    </row>
    <row r="455" spans="3:40" ht="12.75" x14ac:dyDescent="0.2">
      <c r="C455" s="55"/>
      <c r="F455" s="55"/>
      <c r="I455" s="55"/>
      <c r="L455" s="55"/>
      <c r="O455" s="55"/>
      <c r="R455" s="56"/>
      <c r="U455" s="56"/>
      <c r="Y455" s="56"/>
      <c r="AC455" s="56"/>
      <c r="AG455" s="56"/>
      <c r="AK455" s="55"/>
      <c r="AN455" s="55"/>
    </row>
    <row r="456" spans="3:40" ht="12.75" x14ac:dyDescent="0.2">
      <c r="C456" s="55"/>
      <c r="F456" s="55"/>
      <c r="I456" s="55"/>
      <c r="L456" s="55"/>
      <c r="O456" s="55"/>
      <c r="R456" s="56"/>
      <c r="U456" s="56"/>
      <c r="Y456" s="56"/>
      <c r="AC456" s="56"/>
      <c r="AG456" s="56"/>
      <c r="AK456" s="55"/>
      <c r="AN456" s="55"/>
    </row>
    <row r="457" spans="3:40" ht="12.75" x14ac:dyDescent="0.2">
      <c r="C457" s="55"/>
      <c r="F457" s="55"/>
      <c r="I457" s="55"/>
      <c r="L457" s="55"/>
      <c r="O457" s="55"/>
      <c r="R457" s="56"/>
      <c r="U457" s="56"/>
      <c r="Y457" s="56"/>
      <c r="AC457" s="56"/>
      <c r="AG457" s="56"/>
      <c r="AK457" s="55"/>
      <c r="AN457" s="55"/>
    </row>
    <row r="458" spans="3:40" ht="12.75" x14ac:dyDescent="0.2">
      <c r="C458" s="55"/>
      <c r="F458" s="55"/>
      <c r="I458" s="55"/>
      <c r="L458" s="55"/>
      <c r="O458" s="55"/>
      <c r="R458" s="56"/>
      <c r="U458" s="56"/>
      <c r="Y458" s="56"/>
      <c r="AC458" s="56"/>
      <c r="AG458" s="56"/>
      <c r="AK458" s="55"/>
      <c r="AN458" s="55"/>
    </row>
    <row r="459" spans="3:40" ht="12.75" x14ac:dyDescent="0.2">
      <c r="C459" s="55"/>
      <c r="F459" s="55"/>
      <c r="I459" s="55"/>
      <c r="L459" s="55"/>
      <c r="O459" s="55"/>
      <c r="R459" s="56"/>
      <c r="U459" s="56"/>
      <c r="Y459" s="56"/>
      <c r="AC459" s="56"/>
      <c r="AG459" s="56"/>
      <c r="AK459" s="55"/>
      <c r="AN459" s="55"/>
    </row>
    <row r="460" spans="3:40" ht="12.75" x14ac:dyDescent="0.2">
      <c r="C460" s="55"/>
      <c r="F460" s="55"/>
      <c r="I460" s="55"/>
      <c r="L460" s="55"/>
      <c r="O460" s="55"/>
      <c r="R460" s="56"/>
      <c r="U460" s="56"/>
      <c r="Y460" s="56"/>
      <c r="AC460" s="56"/>
      <c r="AG460" s="56"/>
      <c r="AK460" s="55"/>
      <c r="AN460" s="55"/>
    </row>
    <row r="461" spans="3:40" ht="12.75" x14ac:dyDescent="0.2">
      <c r="C461" s="55"/>
      <c r="F461" s="55"/>
      <c r="I461" s="55"/>
      <c r="L461" s="55"/>
      <c r="O461" s="55"/>
      <c r="R461" s="56"/>
      <c r="U461" s="56"/>
      <c r="Y461" s="56"/>
      <c r="AC461" s="56"/>
      <c r="AG461" s="56"/>
      <c r="AK461" s="55"/>
      <c r="AN461" s="55"/>
    </row>
    <row r="462" spans="3:40" ht="12.75" x14ac:dyDescent="0.2">
      <c r="C462" s="55"/>
      <c r="F462" s="55"/>
      <c r="I462" s="55"/>
      <c r="L462" s="55"/>
      <c r="O462" s="55"/>
      <c r="R462" s="56"/>
      <c r="U462" s="56"/>
      <c r="Y462" s="56"/>
      <c r="AC462" s="56"/>
      <c r="AG462" s="56"/>
      <c r="AK462" s="55"/>
      <c r="AN462" s="55"/>
    </row>
    <row r="463" spans="3:40" ht="12.75" x14ac:dyDescent="0.2">
      <c r="C463" s="55"/>
      <c r="F463" s="55"/>
      <c r="I463" s="55"/>
      <c r="L463" s="55"/>
      <c r="O463" s="55"/>
      <c r="R463" s="56"/>
      <c r="U463" s="56"/>
      <c r="Y463" s="56"/>
      <c r="AC463" s="56"/>
      <c r="AG463" s="56"/>
      <c r="AK463" s="55"/>
      <c r="AN463" s="55"/>
    </row>
    <row r="464" spans="3:40" ht="12.75" x14ac:dyDescent="0.2">
      <c r="C464" s="55"/>
      <c r="F464" s="55"/>
      <c r="I464" s="55"/>
      <c r="L464" s="55"/>
      <c r="O464" s="55"/>
      <c r="R464" s="56"/>
      <c r="U464" s="56"/>
      <c r="Y464" s="56"/>
      <c r="AC464" s="56"/>
      <c r="AG464" s="56"/>
      <c r="AK464" s="55"/>
      <c r="AN464" s="55"/>
    </row>
    <row r="465" spans="3:40" ht="12.75" x14ac:dyDescent="0.2">
      <c r="C465" s="55"/>
      <c r="F465" s="55"/>
      <c r="I465" s="55"/>
      <c r="L465" s="55"/>
      <c r="O465" s="55"/>
      <c r="R465" s="56"/>
      <c r="U465" s="56"/>
      <c r="Y465" s="56"/>
      <c r="AC465" s="56"/>
      <c r="AG465" s="56"/>
      <c r="AK465" s="55"/>
      <c r="AN465" s="55"/>
    </row>
    <row r="466" spans="3:40" ht="12.75" x14ac:dyDescent="0.2">
      <c r="C466" s="55"/>
      <c r="F466" s="55"/>
      <c r="I466" s="55"/>
      <c r="L466" s="55"/>
      <c r="O466" s="55"/>
      <c r="R466" s="56"/>
      <c r="U466" s="56"/>
      <c r="Y466" s="56"/>
      <c r="AC466" s="56"/>
      <c r="AG466" s="56"/>
      <c r="AK466" s="55"/>
      <c r="AN466" s="55"/>
    </row>
    <row r="467" spans="3:40" ht="12.75" x14ac:dyDescent="0.2">
      <c r="C467" s="55"/>
      <c r="F467" s="55"/>
      <c r="I467" s="55"/>
      <c r="L467" s="55"/>
      <c r="O467" s="55"/>
      <c r="R467" s="56"/>
      <c r="U467" s="56"/>
      <c r="Y467" s="56"/>
      <c r="AC467" s="56"/>
      <c r="AG467" s="56"/>
      <c r="AK467" s="55"/>
      <c r="AN467" s="55"/>
    </row>
    <row r="468" spans="3:40" ht="12.75" x14ac:dyDescent="0.2">
      <c r="C468" s="55"/>
      <c r="F468" s="55"/>
      <c r="I468" s="55"/>
      <c r="L468" s="55"/>
      <c r="O468" s="55"/>
      <c r="R468" s="56"/>
      <c r="U468" s="56"/>
      <c r="Y468" s="56"/>
      <c r="AC468" s="56"/>
      <c r="AG468" s="56"/>
      <c r="AK468" s="55"/>
      <c r="AN468" s="55"/>
    </row>
    <row r="469" spans="3:40" ht="12.75" x14ac:dyDescent="0.2">
      <c r="C469" s="55"/>
      <c r="F469" s="55"/>
      <c r="I469" s="55"/>
      <c r="L469" s="55"/>
      <c r="O469" s="55"/>
      <c r="R469" s="56"/>
      <c r="U469" s="56"/>
      <c r="Y469" s="56"/>
      <c r="AC469" s="56"/>
      <c r="AG469" s="56"/>
      <c r="AK469" s="55"/>
      <c r="AN469" s="55"/>
    </row>
    <row r="470" spans="3:40" ht="12.75" x14ac:dyDescent="0.2">
      <c r="C470" s="55"/>
      <c r="F470" s="55"/>
      <c r="I470" s="55"/>
      <c r="L470" s="55"/>
      <c r="O470" s="55"/>
      <c r="R470" s="56"/>
      <c r="U470" s="56"/>
      <c r="Y470" s="56"/>
      <c r="AC470" s="56"/>
      <c r="AG470" s="56"/>
      <c r="AK470" s="55"/>
      <c r="AN470" s="55"/>
    </row>
    <row r="471" spans="3:40" ht="12.75" x14ac:dyDescent="0.2">
      <c r="C471" s="55"/>
      <c r="F471" s="55"/>
      <c r="I471" s="55"/>
      <c r="L471" s="55"/>
      <c r="O471" s="55"/>
      <c r="R471" s="56"/>
      <c r="U471" s="56"/>
      <c r="Y471" s="56"/>
      <c r="AC471" s="56"/>
      <c r="AG471" s="56"/>
      <c r="AK471" s="55"/>
      <c r="AN471" s="55"/>
    </row>
    <row r="472" spans="3:40" ht="12.75" x14ac:dyDescent="0.2">
      <c r="C472" s="55"/>
      <c r="F472" s="55"/>
      <c r="I472" s="55"/>
      <c r="L472" s="55"/>
      <c r="O472" s="55"/>
      <c r="R472" s="56"/>
      <c r="U472" s="56"/>
      <c r="Y472" s="56"/>
      <c r="AC472" s="56"/>
      <c r="AG472" s="56"/>
      <c r="AK472" s="55"/>
      <c r="AN472" s="55"/>
    </row>
    <row r="473" spans="3:40" ht="12.75" x14ac:dyDescent="0.2">
      <c r="C473" s="55"/>
      <c r="F473" s="55"/>
      <c r="I473" s="55"/>
      <c r="L473" s="55"/>
      <c r="O473" s="55"/>
      <c r="R473" s="56"/>
      <c r="U473" s="56"/>
      <c r="Y473" s="56"/>
      <c r="AC473" s="56"/>
      <c r="AG473" s="56"/>
      <c r="AK473" s="55"/>
      <c r="AN473" s="55"/>
    </row>
    <row r="474" spans="3:40" ht="12.75" x14ac:dyDescent="0.2">
      <c r="C474" s="55"/>
      <c r="F474" s="55"/>
      <c r="I474" s="55"/>
      <c r="L474" s="55"/>
      <c r="O474" s="55"/>
      <c r="R474" s="56"/>
      <c r="U474" s="56"/>
      <c r="Y474" s="56"/>
      <c r="AC474" s="56"/>
      <c r="AG474" s="56"/>
      <c r="AK474" s="55"/>
      <c r="AN474" s="55"/>
    </row>
    <row r="475" spans="3:40" ht="12.75" x14ac:dyDescent="0.2">
      <c r="C475" s="55"/>
      <c r="F475" s="55"/>
      <c r="I475" s="55"/>
      <c r="L475" s="55"/>
      <c r="O475" s="55"/>
      <c r="R475" s="56"/>
      <c r="U475" s="56"/>
      <c r="Y475" s="56"/>
      <c r="AC475" s="56"/>
      <c r="AG475" s="56"/>
      <c r="AK475" s="55"/>
      <c r="AN475" s="55"/>
    </row>
    <row r="476" spans="3:40" ht="12.75" x14ac:dyDescent="0.2">
      <c r="C476" s="55"/>
      <c r="F476" s="55"/>
      <c r="I476" s="55"/>
      <c r="L476" s="55"/>
      <c r="O476" s="55"/>
      <c r="R476" s="56"/>
      <c r="U476" s="56"/>
      <c r="Y476" s="56"/>
      <c r="AC476" s="56"/>
      <c r="AG476" s="56"/>
      <c r="AK476" s="55"/>
      <c r="AN476" s="55"/>
    </row>
    <row r="477" spans="3:40" ht="12.75" x14ac:dyDescent="0.2">
      <c r="C477" s="55"/>
      <c r="F477" s="55"/>
      <c r="I477" s="55"/>
      <c r="L477" s="55"/>
      <c r="O477" s="55"/>
      <c r="R477" s="56"/>
      <c r="U477" s="56"/>
      <c r="Y477" s="56"/>
      <c r="AC477" s="56"/>
      <c r="AG477" s="56"/>
      <c r="AK477" s="55"/>
      <c r="AN477" s="55"/>
    </row>
    <row r="478" spans="3:40" ht="12.75" x14ac:dyDescent="0.2">
      <c r="C478" s="55"/>
      <c r="F478" s="55"/>
      <c r="I478" s="55"/>
      <c r="L478" s="55"/>
      <c r="O478" s="55"/>
      <c r="R478" s="56"/>
      <c r="U478" s="56"/>
      <c r="Y478" s="56"/>
      <c r="AC478" s="56"/>
      <c r="AG478" s="56"/>
      <c r="AK478" s="55"/>
      <c r="AN478" s="55"/>
    </row>
    <row r="479" spans="3:40" ht="12.75" x14ac:dyDescent="0.2">
      <c r="C479" s="55"/>
      <c r="F479" s="55"/>
      <c r="I479" s="55"/>
      <c r="L479" s="55"/>
      <c r="O479" s="55"/>
      <c r="R479" s="56"/>
      <c r="U479" s="56"/>
      <c r="Y479" s="56"/>
      <c r="AC479" s="56"/>
      <c r="AG479" s="56"/>
      <c r="AK479" s="55"/>
      <c r="AN479" s="55"/>
    </row>
    <row r="480" spans="3:40" ht="12.75" x14ac:dyDescent="0.2">
      <c r="C480" s="55"/>
      <c r="F480" s="55"/>
      <c r="I480" s="55"/>
      <c r="L480" s="55"/>
      <c r="O480" s="55"/>
      <c r="R480" s="56"/>
      <c r="U480" s="56"/>
      <c r="Y480" s="56"/>
      <c r="AC480" s="56"/>
      <c r="AG480" s="56"/>
      <c r="AK480" s="55"/>
      <c r="AN480" s="55"/>
    </row>
    <row r="481" spans="3:40" ht="12.75" x14ac:dyDescent="0.2">
      <c r="C481" s="55"/>
      <c r="F481" s="55"/>
      <c r="I481" s="55"/>
      <c r="L481" s="55"/>
      <c r="O481" s="55"/>
      <c r="R481" s="56"/>
      <c r="U481" s="56"/>
      <c r="Y481" s="56"/>
      <c r="AC481" s="56"/>
      <c r="AG481" s="56"/>
      <c r="AK481" s="55"/>
      <c r="AN481" s="55"/>
    </row>
    <row r="482" spans="3:40" ht="12.75" x14ac:dyDescent="0.2">
      <c r="C482" s="55"/>
      <c r="F482" s="55"/>
      <c r="I482" s="55"/>
      <c r="L482" s="55"/>
      <c r="O482" s="55"/>
      <c r="R482" s="56"/>
      <c r="U482" s="56"/>
      <c r="Y482" s="56"/>
      <c r="AC482" s="56"/>
      <c r="AG482" s="56"/>
      <c r="AK482" s="55"/>
      <c r="AN482" s="55"/>
    </row>
    <row r="483" spans="3:40" ht="12.75" x14ac:dyDescent="0.2">
      <c r="C483" s="55"/>
      <c r="F483" s="55"/>
      <c r="I483" s="55"/>
      <c r="L483" s="55"/>
      <c r="O483" s="55"/>
      <c r="R483" s="56"/>
      <c r="U483" s="56"/>
      <c r="Y483" s="56"/>
      <c r="AC483" s="56"/>
      <c r="AG483" s="56"/>
      <c r="AK483" s="55"/>
      <c r="AN483" s="55"/>
    </row>
    <row r="484" spans="3:40" ht="12.75" x14ac:dyDescent="0.2">
      <c r="C484" s="55"/>
      <c r="F484" s="55"/>
      <c r="I484" s="55"/>
      <c r="L484" s="55"/>
      <c r="O484" s="55"/>
      <c r="R484" s="56"/>
      <c r="U484" s="56"/>
      <c r="Y484" s="56"/>
      <c r="AC484" s="56"/>
      <c r="AG484" s="56"/>
      <c r="AK484" s="55"/>
      <c r="AN484" s="55"/>
    </row>
    <row r="485" spans="3:40" ht="12.75" x14ac:dyDescent="0.2">
      <c r="C485" s="55"/>
      <c r="F485" s="55"/>
      <c r="I485" s="55"/>
      <c r="L485" s="55"/>
      <c r="O485" s="55"/>
      <c r="R485" s="56"/>
      <c r="U485" s="56"/>
      <c r="Y485" s="56"/>
      <c r="AC485" s="56"/>
      <c r="AG485" s="56"/>
      <c r="AK485" s="55"/>
      <c r="AN485" s="55"/>
    </row>
    <row r="486" spans="3:40" ht="12.75" x14ac:dyDescent="0.2">
      <c r="C486" s="55"/>
      <c r="F486" s="55"/>
      <c r="I486" s="55"/>
      <c r="L486" s="55"/>
      <c r="O486" s="55"/>
      <c r="R486" s="56"/>
      <c r="U486" s="56"/>
      <c r="Y486" s="56"/>
      <c r="AC486" s="56"/>
      <c r="AG486" s="56"/>
      <c r="AK486" s="55"/>
      <c r="AN486" s="55"/>
    </row>
    <row r="487" spans="3:40" ht="12.75" x14ac:dyDescent="0.2">
      <c r="C487" s="55"/>
      <c r="F487" s="55"/>
      <c r="I487" s="55"/>
      <c r="L487" s="55"/>
      <c r="O487" s="55"/>
      <c r="R487" s="56"/>
      <c r="U487" s="56"/>
      <c r="Y487" s="56"/>
      <c r="AC487" s="56"/>
      <c r="AG487" s="56"/>
      <c r="AK487" s="55"/>
      <c r="AN487" s="55"/>
    </row>
    <row r="488" spans="3:40" ht="12.75" x14ac:dyDescent="0.2">
      <c r="C488" s="55"/>
      <c r="F488" s="55"/>
      <c r="I488" s="55"/>
      <c r="L488" s="55"/>
      <c r="O488" s="55"/>
      <c r="R488" s="56"/>
      <c r="U488" s="56"/>
      <c r="Y488" s="56"/>
      <c r="AC488" s="56"/>
      <c r="AG488" s="56"/>
      <c r="AK488" s="55"/>
      <c r="AN488" s="55"/>
    </row>
    <row r="489" spans="3:40" ht="12.75" x14ac:dyDescent="0.2">
      <c r="C489" s="55"/>
      <c r="F489" s="55"/>
      <c r="I489" s="55"/>
      <c r="L489" s="55"/>
      <c r="O489" s="55"/>
      <c r="R489" s="56"/>
      <c r="U489" s="56"/>
      <c r="Y489" s="56"/>
      <c r="AC489" s="56"/>
      <c r="AG489" s="56"/>
      <c r="AK489" s="55"/>
      <c r="AN489" s="55"/>
    </row>
    <row r="490" spans="3:40" ht="12.75" x14ac:dyDescent="0.2">
      <c r="C490" s="55"/>
      <c r="F490" s="55"/>
      <c r="I490" s="55"/>
      <c r="L490" s="55"/>
      <c r="O490" s="55"/>
      <c r="R490" s="56"/>
      <c r="U490" s="56"/>
      <c r="Y490" s="56"/>
      <c r="AC490" s="56"/>
      <c r="AG490" s="56"/>
      <c r="AK490" s="55"/>
      <c r="AN490" s="55"/>
    </row>
    <row r="491" spans="3:40" ht="12.75" x14ac:dyDescent="0.2">
      <c r="C491" s="55"/>
      <c r="F491" s="55"/>
      <c r="I491" s="55"/>
      <c r="L491" s="55"/>
      <c r="O491" s="55"/>
      <c r="R491" s="56"/>
      <c r="U491" s="56"/>
      <c r="Y491" s="56"/>
      <c r="AC491" s="56"/>
      <c r="AG491" s="56"/>
      <c r="AK491" s="55"/>
      <c r="AN491" s="55"/>
    </row>
    <row r="492" spans="3:40" ht="12.75" x14ac:dyDescent="0.2">
      <c r="C492" s="55"/>
      <c r="F492" s="55"/>
      <c r="I492" s="55"/>
      <c r="L492" s="55"/>
      <c r="O492" s="55"/>
      <c r="R492" s="56"/>
      <c r="U492" s="56"/>
      <c r="Y492" s="56"/>
      <c r="AC492" s="56"/>
      <c r="AG492" s="56"/>
      <c r="AK492" s="55"/>
      <c r="AN492" s="55"/>
    </row>
    <row r="493" spans="3:40" ht="12.75" x14ac:dyDescent="0.2">
      <c r="C493" s="55"/>
      <c r="F493" s="55"/>
      <c r="I493" s="55"/>
      <c r="L493" s="55"/>
      <c r="O493" s="55"/>
      <c r="R493" s="56"/>
      <c r="U493" s="56"/>
      <c r="Y493" s="56"/>
      <c r="AC493" s="56"/>
      <c r="AG493" s="56"/>
      <c r="AK493" s="55"/>
      <c r="AN493" s="55"/>
    </row>
    <row r="494" spans="3:40" ht="12.75" x14ac:dyDescent="0.2">
      <c r="C494" s="55"/>
      <c r="F494" s="55"/>
      <c r="I494" s="55"/>
      <c r="L494" s="55"/>
      <c r="O494" s="55"/>
      <c r="R494" s="56"/>
      <c r="U494" s="56"/>
      <c r="Y494" s="56"/>
      <c r="AC494" s="56"/>
      <c r="AG494" s="56"/>
      <c r="AK494" s="55"/>
      <c r="AN494" s="55"/>
    </row>
    <row r="495" spans="3:40" ht="12.75" x14ac:dyDescent="0.2">
      <c r="C495" s="55"/>
      <c r="F495" s="55"/>
      <c r="I495" s="55"/>
      <c r="L495" s="55"/>
      <c r="O495" s="55"/>
      <c r="R495" s="56"/>
      <c r="U495" s="56"/>
      <c r="Y495" s="56"/>
      <c r="AC495" s="56"/>
      <c r="AG495" s="56"/>
      <c r="AK495" s="55"/>
      <c r="AN495" s="55"/>
    </row>
    <row r="496" spans="3:40" ht="12.75" x14ac:dyDescent="0.2">
      <c r="C496" s="55"/>
      <c r="F496" s="55"/>
      <c r="I496" s="55"/>
      <c r="L496" s="55"/>
      <c r="O496" s="55"/>
      <c r="R496" s="56"/>
      <c r="U496" s="56"/>
      <c r="Y496" s="56"/>
      <c r="AC496" s="56"/>
      <c r="AG496" s="56"/>
      <c r="AK496" s="55"/>
      <c r="AN496" s="55"/>
    </row>
    <row r="497" spans="3:40" ht="12.75" x14ac:dyDescent="0.2">
      <c r="C497" s="55"/>
      <c r="F497" s="55"/>
      <c r="I497" s="55"/>
      <c r="L497" s="55"/>
      <c r="O497" s="55"/>
      <c r="R497" s="56"/>
      <c r="U497" s="56"/>
      <c r="Y497" s="56"/>
      <c r="AC497" s="56"/>
      <c r="AG497" s="56"/>
      <c r="AK497" s="55"/>
      <c r="AN497" s="55"/>
    </row>
    <row r="498" spans="3:40" ht="12.75" x14ac:dyDescent="0.2">
      <c r="C498" s="55"/>
      <c r="F498" s="55"/>
      <c r="I498" s="55"/>
      <c r="L498" s="55"/>
      <c r="O498" s="55"/>
      <c r="R498" s="56"/>
      <c r="U498" s="56"/>
      <c r="Y498" s="56"/>
      <c r="AC498" s="56"/>
      <c r="AG498" s="56"/>
      <c r="AK498" s="55"/>
      <c r="AN498" s="55"/>
    </row>
    <row r="499" spans="3:40" ht="12.75" x14ac:dyDescent="0.2">
      <c r="C499" s="55"/>
      <c r="F499" s="55"/>
      <c r="I499" s="55"/>
      <c r="L499" s="55"/>
      <c r="O499" s="55"/>
      <c r="R499" s="56"/>
      <c r="U499" s="56"/>
      <c r="Y499" s="56"/>
      <c r="AC499" s="56"/>
      <c r="AG499" s="56"/>
      <c r="AK499" s="55"/>
      <c r="AN499" s="55"/>
    </row>
    <row r="500" spans="3:40" ht="12.75" x14ac:dyDescent="0.2">
      <c r="C500" s="55"/>
      <c r="F500" s="55"/>
      <c r="I500" s="55"/>
      <c r="L500" s="55"/>
      <c r="O500" s="55"/>
      <c r="R500" s="56"/>
      <c r="U500" s="56"/>
      <c r="Y500" s="56"/>
      <c r="AC500" s="56"/>
      <c r="AG500" s="56"/>
      <c r="AK500" s="55"/>
      <c r="AN500" s="55"/>
    </row>
    <row r="501" spans="3:40" ht="12.75" x14ac:dyDescent="0.2">
      <c r="C501" s="55"/>
      <c r="F501" s="55"/>
      <c r="I501" s="55"/>
      <c r="L501" s="55"/>
      <c r="O501" s="55"/>
      <c r="R501" s="56"/>
      <c r="U501" s="56"/>
      <c r="Y501" s="56"/>
      <c r="AC501" s="56"/>
      <c r="AG501" s="56"/>
      <c r="AK501" s="55"/>
      <c r="AN501" s="55"/>
    </row>
    <row r="502" spans="3:40" ht="12.75" x14ac:dyDescent="0.2">
      <c r="C502" s="55"/>
      <c r="F502" s="55"/>
      <c r="I502" s="55"/>
      <c r="L502" s="55"/>
      <c r="O502" s="55"/>
      <c r="R502" s="56"/>
      <c r="U502" s="56"/>
      <c r="Y502" s="56"/>
      <c r="AC502" s="56"/>
      <c r="AG502" s="56"/>
      <c r="AK502" s="55"/>
      <c r="AN502" s="55"/>
    </row>
    <row r="503" spans="3:40" ht="12.75" x14ac:dyDescent="0.2">
      <c r="C503" s="55"/>
      <c r="F503" s="55"/>
      <c r="I503" s="55"/>
      <c r="L503" s="55"/>
      <c r="O503" s="55"/>
      <c r="R503" s="56"/>
      <c r="U503" s="56"/>
      <c r="Y503" s="56"/>
      <c r="AC503" s="56"/>
      <c r="AG503" s="56"/>
      <c r="AK503" s="55"/>
      <c r="AN503" s="55"/>
    </row>
    <row r="504" spans="3:40" ht="12.75" x14ac:dyDescent="0.2">
      <c r="C504" s="55"/>
      <c r="F504" s="55"/>
      <c r="I504" s="55"/>
      <c r="L504" s="55"/>
      <c r="O504" s="55"/>
      <c r="R504" s="56"/>
      <c r="U504" s="56"/>
      <c r="Y504" s="56"/>
      <c r="AC504" s="56"/>
      <c r="AG504" s="56"/>
      <c r="AK504" s="55"/>
      <c r="AN504" s="55"/>
    </row>
    <row r="505" spans="3:40" ht="12.75" x14ac:dyDescent="0.2">
      <c r="C505" s="55"/>
      <c r="F505" s="55"/>
      <c r="I505" s="55"/>
      <c r="L505" s="55"/>
      <c r="O505" s="55"/>
      <c r="R505" s="56"/>
      <c r="U505" s="56"/>
      <c r="Y505" s="56"/>
      <c r="AC505" s="56"/>
      <c r="AG505" s="56"/>
      <c r="AK505" s="55"/>
      <c r="AN505" s="55"/>
    </row>
    <row r="506" spans="3:40" ht="12.75" x14ac:dyDescent="0.2">
      <c r="C506" s="55"/>
      <c r="F506" s="55"/>
      <c r="I506" s="55"/>
      <c r="L506" s="55"/>
      <c r="O506" s="55"/>
      <c r="R506" s="56"/>
      <c r="U506" s="56"/>
      <c r="Y506" s="56"/>
      <c r="AC506" s="56"/>
      <c r="AG506" s="56"/>
      <c r="AK506" s="55"/>
      <c r="AN506" s="55"/>
    </row>
    <row r="507" spans="3:40" ht="12.75" x14ac:dyDescent="0.2">
      <c r="C507" s="55"/>
      <c r="F507" s="55"/>
      <c r="I507" s="55"/>
      <c r="L507" s="55"/>
      <c r="O507" s="55"/>
      <c r="R507" s="56"/>
      <c r="U507" s="56"/>
      <c r="Y507" s="56"/>
      <c r="AC507" s="56"/>
      <c r="AG507" s="56"/>
      <c r="AK507" s="55"/>
      <c r="AN507" s="55"/>
    </row>
    <row r="508" spans="3:40" ht="12.75" x14ac:dyDescent="0.2">
      <c r="C508" s="55"/>
      <c r="F508" s="55"/>
      <c r="I508" s="55"/>
      <c r="L508" s="55"/>
      <c r="O508" s="55"/>
      <c r="R508" s="56"/>
      <c r="U508" s="56"/>
      <c r="Y508" s="56"/>
      <c r="AC508" s="56"/>
      <c r="AG508" s="56"/>
      <c r="AK508" s="55"/>
      <c r="AN508" s="55"/>
    </row>
    <row r="509" spans="3:40" ht="12.75" x14ac:dyDescent="0.2">
      <c r="C509" s="55"/>
      <c r="F509" s="55"/>
      <c r="I509" s="55"/>
      <c r="L509" s="55"/>
      <c r="O509" s="55"/>
      <c r="R509" s="56"/>
      <c r="U509" s="56"/>
      <c r="Y509" s="56"/>
      <c r="AC509" s="56"/>
      <c r="AG509" s="56"/>
      <c r="AK509" s="55"/>
      <c r="AN509" s="55"/>
    </row>
    <row r="510" spans="3:40" ht="12.75" x14ac:dyDescent="0.2">
      <c r="C510" s="55"/>
      <c r="F510" s="55"/>
      <c r="I510" s="55"/>
      <c r="L510" s="55"/>
      <c r="O510" s="55"/>
      <c r="R510" s="56"/>
      <c r="U510" s="56"/>
      <c r="Y510" s="56"/>
      <c r="AC510" s="56"/>
      <c r="AG510" s="56"/>
      <c r="AK510" s="55"/>
      <c r="AN510" s="55"/>
    </row>
    <row r="511" spans="3:40" ht="12.75" x14ac:dyDescent="0.2">
      <c r="C511" s="55"/>
      <c r="F511" s="55"/>
      <c r="I511" s="55"/>
      <c r="L511" s="55"/>
      <c r="O511" s="55"/>
      <c r="R511" s="56"/>
      <c r="U511" s="56"/>
      <c r="Y511" s="56"/>
      <c r="AC511" s="56"/>
      <c r="AG511" s="56"/>
      <c r="AK511" s="55"/>
      <c r="AN511" s="55"/>
    </row>
    <row r="512" spans="3:40" ht="12.75" x14ac:dyDescent="0.2">
      <c r="C512" s="55"/>
      <c r="F512" s="55"/>
      <c r="I512" s="55"/>
      <c r="L512" s="55"/>
      <c r="O512" s="55"/>
      <c r="R512" s="56"/>
      <c r="U512" s="56"/>
      <c r="Y512" s="56"/>
      <c r="AC512" s="56"/>
      <c r="AG512" s="56"/>
      <c r="AK512" s="55"/>
      <c r="AN512" s="55"/>
    </row>
    <row r="513" spans="3:40" ht="12.75" x14ac:dyDescent="0.2">
      <c r="C513" s="55"/>
      <c r="F513" s="55"/>
      <c r="I513" s="55"/>
      <c r="L513" s="55"/>
      <c r="O513" s="55"/>
      <c r="R513" s="56"/>
      <c r="U513" s="56"/>
      <c r="Y513" s="56"/>
      <c r="AC513" s="56"/>
      <c r="AG513" s="56"/>
      <c r="AK513" s="55"/>
      <c r="AN513" s="55"/>
    </row>
    <row r="514" spans="3:40" ht="12.75" x14ac:dyDescent="0.2">
      <c r="C514" s="55"/>
      <c r="F514" s="55"/>
      <c r="I514" s="55"/>
      <c r="L514" s="55"/>
      <c r="O514" s="55"/>
      <c r="R514" s="56"/>
      <c r="U514" s="56"/>
      <c r="Y514" s="56"/>
      <c r="AC514" s="56"/>
      <c r="AG514" s="56"/>
      <c r="AK514" s="55"/>
      <c r="AN514" s="55"/>
    </row>
    <row r="515" spans="3:40" ht="12.75" x14ac:dyDescent="0.2">
      <c r="C515" s="55"/>
      <c r="F515" s="55"/>
      <c r="I515" s="55"/>
      <c r="L515" s="55"/>
      <c r="O515" s="55"/>
      <c r="R515" s="56"/>
      <c r="U515" s="56"/>
      <c r="Y515" s="56"/>
      <c r="AC515" s="56"/>
      <c r="AG515" s="56"/>
      <c r="AK515" s="55"/>
      <c r="AN515" s="55"/>
    </row>
    <row r="516" spans="3:40" ht="12.75" x14ac:dyDescent="0.2">
      <c r="C516" s="55"/>
      <c r="F516" s="55"/>
      <c r="I516" s="55"/>
      <c r="L516" s="55"/>
      <c r="O516" s="55"/>
      <c r="R516" s="56"/>
      <c r="U516" s="56"/>
      <c r="Y516" s="56"/>
      <c r="AC516" s="56"/>
      <c r="AG516" s="56"/>
      <c r="AK516" s="55"/>
      <c r="AN516" s="55"/>
    </row>
    <row r="517" spans="3:40" ht="12.75" x14ac:dyDescent="0.2">
      <c r="C517" s="55"/>
      <c r="F517" s="55"/>
      <c r="I517" s="55"/>
      <c r="L517" s="55"/>
      <c r="O517" s="55"/>
      <c r="R517" s="56"/>
      <c r="U517" s="56"/>
      <c r="Y517" s="56"/>
      <c r="AC517" s="56"/>
      <c r="AG517" s="56"/>
      <c r="AK517" s="55"/>
      <c r="AN517" s="55"/>
    </row>
    <row r="518" spans="3:40" ht="12.75" x14ac:dyDescent="0.2">
      <c r="C518" s="55"/>
      <c r="F518" s="55"/>
      <c r="I518" s="55"/>
      <c r="L518" s="55"/>
      <c r="O518" s="55"/>
      <c r="R518" s="56"/>
      <c r="U518" s="56"/>
      <c r="Y518" s="56"/>
      <c r="AC518" s="56"/>
      <c r="AG518" s="56"/>
      <c r="AK518" s="55"/>
      <c r="AN518" s="55"/>
    </row>
    <row r="519" spans="3:40" ht="12.75" x14ac:dyDescent="0.2">
      <c r="C519" s="55"/>
      <c r="F519" s="55"/>
      <c r="I519" s="55"/>
      <c r="L519" s="55"/>
      <c r="O519" s="55"/>
      <c r="R519" s="56"/>
      <c r="U519" s="56"/>
      <c r="Y519" s="56"/>
      <c r="AC519" s="56"/>
      <c r="AG519" s="56"/>
      <c r="AK519" s="55"/>
      <c r="AN519" s="55"/>
    </row>
    <row r="520" spans="3:40" ht="12.75" x14ac:dyDescent="0.2">
      <c r="C520" s="55"/>
      <c r="F520" s="55"/>
      <c r="I520" s="55"/>
      <c r="L520" s="55"/>
      <c r="O520" s="55"/>
      <c r="R520" s="56"/>
      <c r="U520" s="56"/>
      <c r="Y520" s="56"/>
      <c r="AC520" s="56"/>
      <c r="AG520" s="56"/>
      <c r="AK520" s="55"/>
      <c r="AN520" s="55"/>
    </row>
    <row r="521" spans="3:40" ht="12.75" x14ac:dyDescent="0.2">
      <c r="C521" s="55"/>
      <c r="F521" s="55"/>
      <c r="I521" s="55"/>
      <c r="L521" s="55"/>
      <c r="O521" s="55"/>
      <c r="R521" s="56"/>
      <c r="U521" s="56"/>
      <c r="Y521" s="56"/>
      <c r="AC521" s="56"/>
      <c r="AG521" s="56"/>
      <c r="AK521" s="55"/>
      <c r="AN521" s="55"/>
    </row>
    <row r="522" spans="3:40" ht="12.75" x14ac:dyDescent="0.2">
      <c r="C522" s="55"/>
      <c r="F522" s="55"/>
      <c r="I522" s="55"/>
      <c r="L522" s="55"/>
      <c r="O522" s="55"/>
      <c r="R522" s="56"/>
      <c r="U522" s="56"/>
      <c r="Y522" s="56"/>
      <c r="AC522" s="56"/>
      <c r="AG522" s="56"/>
      <c r="AK522" s="55"/>
      <c r="AN522" s="55"/>
    </row>
    <row r="523" spans="3:40" ht="12.75" x14ac:dyDescent="0.2">
      <c r="C523" s="55"/>
      <c r="F523" s="55"/>
      <c r="I523" s="55"/>
      <c r="L523" s="55"/>
      <c r="O523" s="55"/>
      <c r="R523" s="56"/>
      <c r="U523" s="56"/>
      <c r="Y523" s="56"/>
      <c r="AC523" s="56"/>
      <c r="AG523" s="56"/>
      <c r="AK523" s="55"/>
      <c r="AN523" s="55"/>
    </row>
    <row r="524" spans="3:40" ht="12.75" x14ac:dyDescent="0.2">
      <c r="C524" s="55"/>
      <c r="F524" s="55"/>
      <c r="I524" s="55"/>
      <c r="L524" s="55"/>
      <c r="O524" s="55"/>
      <c r="R524" s="56"/>
      <c r="U524" s="56"/>
      <c r="Y524" s="56"/>
      <c r="AC524" s="56"/>
      <c r="AG524" s="56"/>
      <c r="AK524" s="55"/>
      <c r="AN524" s="55"/>
    </row>
    <row r="525" spans="3:40" ht="12.75" x14ac:dyDescent="0.2">
      <c r="C525" s="55"/>
      <c r="F525" s="55"/>
      <c r="I525" s="55"/>
      <c r="L525" s="55"/>
      <c r="O525" s="55"/>
      <c r="R525" s="56"/>
      <c r="U525" s="56"/>
      <c r="Y525" s="56"/>
      <c r="AC525" s="56"/>
      <c r="AG525" s="56"/>
      <c r="AK525" s="55"/>
      <c r="AN525" s="55"/>
    </row>
    <row r="526" spans="3:40" ht="12.75" x14ac:dyDescent="0.2">
      <c r="C526" s="55"/>
      <c r="F526" s="55"/>
      <c r="I526" s="55"/>
      <c r="L526" s="55"/>
      <c r="O526" s="55"/>
      <c r="R526" s="56"/>
      <c r="U526" s="56"/>
      <c r="Y526" s="56"/>
      <c r="AC526" s="56"/>
      <c r="AG526" s="56"/>
      <c r="AK526" s="55"/>
      <c r="AN526" s="55"/>
    </row>
    <row r="527" spans="3:40" ht="12.75" x14ac:dyDescent="0.2">
      <c r="C527" s="55"/>
      <c r="F527" s="55"/>
      <c r="I527" s="55"/>
      <c r="L527" s="55"/>
      <c r="O527" s="55"/>
      <c r="R527" s="56"/>
      <c r="U527" s="56"/>
      <c r="Y527" s="56"/>
      <c r="AC527" s="56"/>
      <c r="AG527" s="56"/>
      <c r="AK527" s="55"/>
      <c r="AN527" s="55"/>
    </row>
    <row r="528" spans="3:40" ht="12.75" x14ac:dyDescent="0.2">
      <c r="C528" s="55"/>
      <c r="F528" s="55"/>
      <c r="I528" s="55"/>
      <c r="L528" s="55"/>
      <c r="O528" s="55"/>
      <c r="R528" s="56"/>
      <c r="U528" s="56"/>
      <c r="Y528" s="56"/>
      <c r="AC528" s="56"/>
      <c r="AG528" s="56"/>
      <c r="AK528" s="55"/>
      <c r="AN528" s="55"/>
    </row>
    <row r="529" spans="3:40" ht="12.75" x14ac:dyDescent="0.2">
      <c r="C529" s="55"/>
      <c r="F529" s="55"/>
      <c r="I529" s="55"/>
      <c r="L529" s="55"/>
      <c r="O529" s="55"/>
      <c r="R529" s="56"/>
      <c r="U529" s="56"/>
      <c r="Y529" s="56"/>
      <c r="AC529" s="56"/>
      <c r="AG529" s="56"/>
      <c r="AK529" s="55"/>
      <c r="AN529" s="55"/>
    </row>
    <row r="530" spans="3:40" ht="12.75" x14ac:dyDescent="0.2">
      <c r="C530" s="55"/>
      <c r="F530" s="55"/>
      <c r="I530" s="55"/>
      <c r="L530" s="55"/>
      <c r="O530" s="55"/>
      <c r="R530" s="56"/>
      <c r="U530" s="56"/>
      <c r="Y530" s="56"/>
      <c r="AC530" s="56"/>
      <c r="AG530" s="56"/>
      <c r="AK530" s="55"/>
      <c r="AN530" s="55"/>
    </row>
    <row r="531" spans="3:40" ht="12.75" x14ac:dyDescent="0.2">
      <c r="C531" s="55"/>
      <c r="F531" s="55"/>
      <c r="I531" s="55"/>
      <c r="L531" s="55"/>
      <c r="O531" s="55"/>
      <c r="R531" s="56"/>
      <c r="U531" s="56"/>
      <c r="Y531" s="56"/>
      <c r="AC531" s="56"/>
      <c r="AG531" s="56"/>
      <c r="AK531" s="55"/>
      <c r="AN531" s="55"/>
    </row>
    <row r="532" spans="3:40" ht="12.75" x14ac:dyDescent="0.2">
      <c r="C532" s="55"/>
      <c r="F532" s="55"/>
      <c r="I532" s="55"/>
      <c r="L532" s="55"/>
      <c r="O532" s="55"/>
      <c r="R532" s="56"/>
      <c r="U532" s="56"/>
      <c r="Y532" s="56"/>
      <c r="AC532" s="56"/>
      <c r="AG532" s="56"/>
      <c r="AK532" s="55"/>
      <c r="AN532" s="55"/>
    </row>
    <row r="533" spans="3:40" ht="12.75" x14ac:dyDescent="0.2">
      <c r="C533" s="55"/>
      <c r="F533" s="55"/>
      <c r="I533" s="55"/>
      <c r="L533" s="55"/>
      <c r="O533" s="55"/>
      <c r="R533" s="56"/>
      <c r="U533" s="56"/>
      <c r="Y533" s="56"/>
      <c r="AC533" s="56"/>
      <c r="AG533" s="56"/>
      <c r="AK533" s="55"/>
      <c r="AN533" s="55"/>
    </row>
    <row r="534" spans="3:40" ht="12.75" x14ac:dyDescent="0.2">
      <c r="C534" s="55"/>
      <c r="F534" s="55"/>
      <c r="I534" s="55"/>
      <c r="L534" s="55"/>
      <c r="O534" s="55"/>
      <c r="R534" s="56"/>
      <c r="U534" s="56"/>
      <c r="Y534" s="56"/>
      <c r="AC534" s="56"/>
      <c r="AG534" s="56"/>
      <c r="AK534" s="55"/>
      <c r="AN534" s="55"/>
    </row>
    <row r="535" spans="3:40" ht="12.75" x14ac:dyDescent="0.2">
      <c r="C535" s="55"/>
      <c r="F535" s="55"/>
      <c r="I535" s="55"/>
      <c r="L535" s="55"/>
      <c r="O535" s="55"/>
      <c r="R535" s="56"/>
      <c r="U535" s="56"/>
      <c r="Y535" s="56"/>
      <c r="AC535" s="56"/>
      <c r="AG535" s="56"/>
      <c r="AK535" s="55"/>
      <c r="AN535" s="55"/>
    </row>
    <row r="536" spans="3:40" ht="12.75" x14ac:dyDescent="0.2">
      <c r="C536" s="55"/>
      <c r="F536" s="55"/>
      <c r="I536" s="55"/>
      <c r="L536" s="55"/>
      <c r="O536" s="55"/>
      <c r="R536" s="56"/>
      <c r="U536" s="56"/>
      <c r="Y536" s="56"/>
      <c r="AC536" s="56"/>
      <c r="AG536" s="56"/>
      <c r="AK536" s="55"/>
      <c r="AN536" s="55"/>
    </row>
    <row r="537" spans="3:40" ht="12.75" x14ac:dyDescent="0.2">
      <c r="C537" s="55"/>
      <c r="F537" s="55"/>
      <c r="I537" s="55"/>
      <c r="L537" s="55"/>
      <c r="O537" s="55"/>
      <c r="R537" s="56"/>
      <c r="U537" s="56"/>
      <c r="Y537" s="56"/>
      <c r="AC537" s="56"/>
      <c r="AG537" s="56"/>
      <c r="AK537" s="55"/>
      <c r="AN537" s="55"/>
    </row>
    <row r="538" spans="3:40" ht="12.75" x14ac:dyDescent="0.2">
      <c r="C538" s="55"/>
      <c r="F538" s="55"/>
      <c r="I538" s="55"/>
      <c r="L538" s="55"/>
      <c r="O538" s="55"/>
      <c r="R538" s="56"/>
      <c r="U538" s="56"/>
      <c r="Y538" s="56"/>
      <c r="AC538" s="56"/>
      <c r="AG538" s="56"/>
      <c r="AK538" s="55"/>
      <c r="AN538" s="55"/>
    </row>
    <row r="539" spans="3:40" ht="12.75" x14ac:dyDescent="0.2">
      <c r="C539" s="55"/>
      <c r="F539" s="55"/>
      <c r="I539" s="55"/>
      <c r="L539" s="55"/>
      <c r="O539" s="55"/>
      <c r="R539" s="56"/>
      <c r="U539" s="56"/>
      <c r="Y539" s="56"/>
      <c r="AC539" s="56"/>
      <c r="AG539" s="56"/>
      <c r="AK539" s="55"/>
      <c r="AN539" s="55"/>
    </row>
    <row r="540" spans="3:40" ht="12.75" x14ac:dyDescent="0.2">
      <c r="C540" s="55"/>
      <c r="F540" s="55"/>
      <c r="I540" s="55"/>
      <c r="L540" s="55"/>
      <c r="O540" s="55"/>
      <c r="R540" s="56"/>
      <c r="U540" s="56"/>
      <c r="Y540" s="56"/>
      <c r="AC540" s="56"/>
      <c r="AG540" s="56"/>
      <c r="AK540" s="55"/>
      <c r="AN540" s="55"/>
    </row>
    <row r="541" spans="3:40" ht="12.75" x14ac:dyDescent="0.2">
      <c r="C541" s="55"/>
      <c r="F541" s="55"/>
      <c r="I541" s="55"/>
      <c r="L541" s="55"/>
      <c r="O541" s="55"/>
      <c r="R541" s="56"/>
      <c r="U541" s="56"/>
      <c r="Y541" s="56"/>
      <c r="AC541" s="56"/>
      <c r="AG541" s="56"/>
      <c r="AK541" s="55"/>
      <c r="AN541" s="55"/>
    </row>
    <row r="542" spans="3:40" ht="12.75" x14ac:dyDescent="0.2">
      <c r="C542" s="55"/>
      <c r="F542" s="55"/>
      <c r="I542" s="55"/>
      <c r="L542" s="55"/>
      <c r="O542" s="55"/>
      <c r="R542" s="56"/>
      <c r="U542" s="56"/>
      <c r="Y542" s="56"/>
      <c r="AC542" s="56"/>
      <c r="AG542" s="56"/>
      <c r="AK542" s="55"/>
      <c r="AN542" s="55"/>
    </row>
    <row r="543" spans="3:40" ht="12.75" x14ac:dyDescent="0.2">
      <c r="C543" s="55"/>
      <c r="F543" s="55"/>
      <c r="I543" s="55"/>
      <c r="L543" s="55"/>
      <c r="O543" s="55"/>
      <c r="R543" s="56"/>
      <c r="U543" s="56"/>
      <c r="Y543" s="56"/>
      <c r="AC543" s="56"/>
      <c r="AG543" s="56"/>
      <c r="AK543" s="55"/>
      <c r="AN543" s="55"/>
    </row>
    <row r="544" spans="3:40" ht="12.75" x14ac:dyDescent="0.2">
      <c r="C544" s="55"/>
      <c r="F544" s="55"/>
      <c r="I544" s="55"/>
      <c r="L544" s="55"/>
      <c r="O544" s="55"/>
      <c r="R544" s="56"/>
      <c r="U544" s="56"/>
      <c r="Y544" s="56"/>
      <c r="AC544" s="56"/>
      <c r="AG544" s="56"/>
      <c r="AK544" s="55"/>
      <c r="AN544" s="55"/>
    </row>
    <row r="545" spans="3:40" ht="12.75" x14ac:dyDescent="0.2">
      <c r="C545" s="55"/>
      <c r="F545" s="55"/>
      <c r="I545" s="55"/>
      <c r="L545" s="55"/>
      <c r="O545" s="55"/>
      <c r="R545" s="56"/>
      <c r="U545" s="56"/>
      <c r="Y545" s="56"/>
      <c r="AC545" s="56"/>
      <c r="AG545" s="56"/>
      <c r="AK545" s="55"/>
      <c r="AN545" s="55"/>
    </row>
    <row r="546" spans="3:40" ht="12.75" x14ac:dyDescent="0.2">
      <c r="C546" s="55"/>
      <c r="F546" s="55"/>
      <c r="I546" s="55"/>
      <c r="L546" s="55"/>
      <c r="O546" s="55"/>
      <c r="R546" s="56"/>
      <c r="U546" s="56"/>
      <c r="Y546" s="56"/>
      <c r="AC546" s="56"/>
      <c r="AG546" s="56"/>
      <c r="AK546" s="55"/>
      <c r="AN546" s="55"/>
    </row>
    <row r="547" spans="3:40" ht="12.75" x14ac:dyDescent="0.2">
      <c r="C547" s="55"/>
      <c r="F547" s="55"/>
      <c r="I547" s="55"/>
      <c r="L547" s="55"/>
      <c r="O547" s="55"/>
      <c r="R547" s="56"/>
      <c r="U547" s="56"/>
      <c r="Y547" s="56"/>
      <c r="AC547" s="56"/>
      <c r="AG547" s="56"/>
      <c r="AK547" s="55"/>
      <c r="AN547" s="55"/>
    </row>
    <row r="548" spans="3:40" ht="12.75" x14ac:dyDescent="0.2">
      <c r="C548" s="55"/>
      <c r="F548" s="55"/>
      <c r="I548" s="55"/>
      <c r="L548" s="55"/>
      <c r="O548" s="55"/>
      <c r="R548" s="56"/>
      <c r="U548" s="56"/>
      <c r="Y548" s="56"/>
      <c r="AC548" s="56"/>
      <c r="AG548" s="56"/>
      <c r="AK548" s="55"/>
      <c r="AN548" s="55"/>
    </row>
    <row r="549" spans="3:40" ht="12.75" x14ac:dyDescent="0.2">
      <c r="C549" s="55"/>
      <c r="F549" s="55"/>
      <c r="I549" s="55"/>
      <c r="L549" s="55"/>
      <c r="O549" s="55"/>
      <c r="R549" s="56"/>
      <c r="U549" s="56"/>
      <c r="Y549" s="56"/>
      <c r="AC549" s="56"/>
      <c r="AG549" s="56"/>
      <c r="AK549" s="55"/>
      <c r="AN549" s="55"/>
    </row>
    <row r="550" spans="3:40" ht="12.75" x14ac:dyDescent="0.2">
      <c r="C550" s="55"/>
      <c r="F550" s="55"/>
      <c r="I550" s="55"/>
      <c r="L550" s="55"/>
      <c r="O550" s="55"/>
      <c r="R550" s="56"/>
      <c r="U550" s="56"/>
      <c r="Y550" s="56"/>
      <c r="AC550" s="56"/>
      <c r="AG550" s="56"/>
      <c r="AK550" s="55"/>
      <c r="AN550" s="55"/>
    </row>
    <row r="551" spans="3:40" ht="12.75" x14ac:dyDescent="0.2">
      <c r="C551" s="55"/>
      <c r="F551" s="55"/>
      <c r="I551" s="55"/>
      <c r="L551" s="55"/>
      <c r="O551" s="55"/>
      <c r="R551" s="56"/>
      <c r="U551" s="56"/>
      <c r="Y551" s="56"/>
      <c r="AC551" s="56"/>
      <c r="AG551" s="56"/>
      <c r="AK551" s="55"/>
      <c r="AN551" s="55"/>
    </row>
    <row r="552" spans="3:40" ht="12.75" x14ac:dyDescent="0.2">
      <c r="C552" s="55"/>
      <c r="F552" s="55"/>
      <c r="I552" s="55"/>
      <c r="L552" s="55"/>
      <c r="O552" s="55"/>
      <c r="R552" s="56"/>
      <c r="U552" s="56"/>
      <c r="Y552" s="56"/>
      <c r="AC552" s="56"/>
      <c r="AG552" s="56"/>
      <c r="AK552" s="55"/>
      <c r="AN552" s="55"/>
    </row>
    <row r="553" spans="3:40" ht="12.75" x14ac:dyDescent="0.2">
      <c r="C553" s="55"/>
      <c r="F553" s="55"/>
      <c r="I553" s="55"/>
      <c r="L553" s="55"/>
      <c r="O553" s="55"/>
      <c r="R553" s="56"/>
      <c r="U553" s="56"/>
      <c r="Y553" s="56"/>
      <c r="AC553" s="56"/>
      <c r="AG553" s="56"/>
      <c r="AK553" s="55"/>
      <c r="AN553" s="55"/>
    </row>
    <row r="554" spans="3:40" ht="12.75" x14ac:dyDescent="0.2">
      <c r="C554" s="55"/>
      <c r="F554" s="55"/>
      <c r="I554" s="55"/>
      <c r="L554" s="55"/>
      <c r="O554" s="55"/>
      <c r="R554" s="56"/>
      <c r="U554" s="56"/>
      <c r="Y554" s="56"/>
      <c r="AC554" s="56"/>
      <c r="AG554" s="56"/>
      <c r="AK554" s="55"/>
      <c r="AN554" s="55"/>
    </row>
    <row r="555" spans="3:40" ht="12.75" x14ac:dyDescent="0.2">
      <c r="C555" s="55"/>
      <c r="F555" s="55"/>
      <c r="I555" s="55"/>
      <c r="L555" s="55"/>
      <c r="O555" s="55"/>
      <c r="R555" s="56"/>
      <c r="U555" s="56"/>
      <c r="Y555" s="56"/>
      <c r="AC555" s="56"/>
      <c r="AG555" s="56"/>
      <c r="AK555" s="55"/>
      <c r="AN555" s="55"/>
    </row>
    <row r="556" spans="3:40" ht="12.75" x14ac:dyDescent="0.2">
      <c r="C556" s="55"/>
      <c r="F556" s="55"/>
      <c r="I556" s="55"/>
      <c r="L556" s="55"/>
      <c r="O556" s="55"/>
      <c r="R556" s="56"/>
      <c r="U556" s="56"/>
      <c r="Y556" s="56"/>
      <c r="AC556" s="56"/>
      <c r="AG556" s="56"/>
      <c r="AK556" s="55"/>
      <c r="AN556" s="55"/>
    </row>
    <row r="557" spans="3:40" ht="12.75" x14ac:dyDescent="0.2">
      <c r="C557" s="55"/>
      <c r="F557" s="55"/>
      <c r="I557" s="55"/>
      <c r="L557" s="55"/>
      <c r="O557" s="55"/>
      <c r="R557" s="56"/>
      <c r="U557" s="56"/>
      <c r="Y557" s="56"/>
      <c r="AC557" s="56"/>
      <c r="AG557" s="56"/>
      <c r="AK557" s="55"/>
      <c r="AN557" s="55"/>
    </row>
    <row r="558" spans="3:40" ht="12.75" x14ac:dyDescent="0.2">
      <c r="C558" s="55"/>
      <c r="F558" s="55"/>
      <c r="I558" s="55"/>
      <c r="L558" s="55"/>
      <c r="O558" s="55"/>
      <c r="R558" s="56"/>
      <c r="U558" s="56"/>
      <c r="Y558" s="56"/>
      <c r="AC558" s="56"/>
      <c r="AG558" s="56"/>
      <c r="AK558" s="55"/>
      <c r="AN558" s="55"/>
    </row>
    <row r="559" spans="3:40" ht="12.75" x14ac:dyDescent="0.2">
      <c r="C559" s="55"/>
      <c r="F559" s="55"/>
      <c r="I559" s="55"/>
      <c r="L559" s="55"/>
      <c r="O559" s="55"/>
      <c r="R559" s="56"/>
      <c r="U559" s="56"/>
      <c r="Y559" s="56"/>
      <c r="AC559" s="56"/>
      <c r="AG559" s="56"/>
      <c r="AK559" s="55"/>
      <c r="AN559" s="55"/>
    </row>
    <row r="560" spans="3:40" ht="12.75" x14ac:dyDescent="0.2">
      <c r="C560" s="55"/>
      <c r="F560" s="55"/>
      <c r="I560" s="55"/>
      <c r="L560" s="55"/>
      <c r="O560" s="55"/>
      <c r="R560" s="56"/>
      <c r="U560" s="56"/>
      <c r="Y560" s="56"/>
      <c r="AC560" s="56"/>
      <c r="AG560" s="56"/>
      <c r="AK560" s="55"/>
      <c r="AN560" s="55"/>
    </row>
    <row r="561" spans="3:40" ht="12.75" x14ac:dyDescent="0.2">
      <c r="C561" s="55"/>
      <c r="F561" s="55"/>
      <c r="I561" s="55"/>
      <c r="L561" s="55"/>
      <c r="O561" s="55"/>
      <c r="R561" s="56"/>
      <c r="U561" s="56"/>
      <c r="Y561" s="56"/>
      <c r="AC561" s="56"/>
      <c r="AG561" s="56"/>
      <c r="AK561" s="55"/>
      <c r="AN561" s="55"/>
    </row>
    <row r="562" spans="3:40" ht="12.75" x14ac:dyDescent="0.2">
      <c r="C562" s="55"/>
      <c r="F562" s="55"/>
      <c r="I562" s="55"/>
      <c r="L562" s="55"/>
      <c r="O562" s="55"/>
      <c r="R562" s="56"/>
      <c r="U562" s="56"/>
      <c r="Y562" s="56"/>
      <c r="AC562" s="56"/>
      <c r="AG562" s="56"/>
      <c r="AK562" s="55"/>
      <c r="AN562" s="55"/>
    </row>
    <row r="563" spans="3:40" ht="12.75" x14ac:dyDescent="0.2">
      <c r="C563" s="55"/>
      <c r="F563" s="55"/>
      <c r="I563" s="55"/>
      <c r="L563" s="55"/>
      <c r="O563" s="55"/>
      <c r="R563" s="56"/>
      <c r="U563" s="56"/>
      <c r="Y563" s="56"/>
      <c r="AC563" s="56"/>
      <c r="AG563" s="56"/>
      <c r="AK563" s="55"/>
      <c r="AN563" s="55"/>
    </row>
    <row r="564" spans="3:40" ht="12.75" x14ac:dyDescent="0.2">
      <c r="C564" s="55"/>
      <c r="F564" s="55"/>
      <c r="I564" s="55"/>
      <c r="L564" s="55"/>
      <c r="O564" s="55"/>
      <c r="R564" s="56"/>
      <c r="U564" s="56"/>
      <c r="Y564" s="56"/>
      <c r="AC564" s="56"/>
      <c r="AG564" s="56"/>
      <c r="AK564" s="55"/>
      <c r="AN564" s="55"/>
    </row>
    <row r="565" spans="3:40" ht="12.75" x14ac:dyDescent="0.2">
      <c r="C565" s="55"/>
      <c r="F565" s="55"/>
      <c r="I565" s="55"/>
      <c r="L565" s="55"/>
      <c r="O565" s="55"/>
      <c r="R565" s="56"/>
      <c r="U565" s="56"/>
      <c r="Y565" s="56"/>
      <c r="AC565" s="56"/>
      <c r="AG565" s="56"/>
      <c r="AK565" s="55"/>
      <c r="AN565" s="55"/>
    </row>
    <row r="566" spans="3:40" ht="12.75" x14ac:dyDescent="0.2">
      <c r="C566" s="55"/>
      <c r="F566" s="55"/>
      <c r="I566" s="55"/>
      <c r="L566" s="55"/>
      <c r="O566" s="55"/>
      <c r="R566" s="56"/>
      <c r="U566" s="56"/>
      <c r="Y566" s="56"/>
      <c r="AC566" s="56"/>
      <c r="AG566" s="56"/>
      <c r="AK566" s="55"/>
      <c r="AN566" s="55"/>
    </row>
    <row r="567" spans="3:40" ht="12.75" x14ac:dyDescent="0.2">
      <c r="C567" s="55"/>
      <c r="F567" s="55"/>
      <c r="I567" s="55"/>
      <c r="L567" s="55"/>
      <c r="O567" s="55"/>
      <c r="R567" s="56"/>
      <c r="U567" s="56"/>
      <c r="Y567" s="56"/>
      <c r="AC567" s="56"/>
      <c r="AG567" s="56"/>
      <c r="AK567" s="55"/>
      <c r="AN567" s="55"/>
    </row>
    <row r="568" spans="3:40" ht="12.75" x14ac:dyDescent="0.2">
      <c r="C568" s="55"/>
      <c r="F568" s="55"/>
      <c r="I568" s="55"/>
      <c r="L568" s="55"/>
      <c r="O568" s="55"/>
      <c r="R568" s="56"/>
      <c r="U568" s="56"/>
      <c r="Y568" s="56"/>
      <c r="AC568" s="56"/>
      <c r="AG568" s="56"/>
      <c r="AK568" s="55"/>
      <c r="AN568" s="55"/>
    </row>
    <row r="569" spans="3:40" ht="12.75" x14ac:dyDescent="0.2">
      <c r="C569" s="55"/>
      <c r="F569" s="55"/>
      <c r="I569" s="55"/>
      <c r="L569" s="55"/>
      <c r="O569" s="55"/>
      <c r="R569" s="56"/>
      <c r="U569" s="56"/>
      <c r="Y569" s="56"/>
      <c r="AC569" s="56"/>
      <c r="AG569" s="56"/>
      <c r="AK569" s="55"/>
      <c r="AN569" s="55"/>
    </row>
    <row r="570" spans="3:40" ht="12.75" x14ac:dyDescent="0.2">
      <c r="C570" s="55"/>
      <c r="F570" s="55"/>
      <c r="I570" s="55"/>
      <c r="L570" s="55"/>
      <c r="O570" s="55"/>
      <c r="R570" s="56"/>
      <c r="U570" s="56"/>
      <c r="Y570" s="56"/>
      <c r="AC570" s="56"/>
      <c r="AG570" s="56"/>
      <c r="AK570" s="55"/>
      <c r="AN570" s="55"/>
    </row>
    <row r="571" spans="3:40" ht="12.75" x14ac:dyDescent="0.2">
      <c r="C571" s="55"/>
      <c r="F571" s="55"/>
      <c r="I571" s="55"/>
      <c r="L571" s="55"/>
      <c r="O571" s="55"/>
      <c r="R571" s="56"/>
      <c r="U571" s="56"/>
      <c r="Y571" s="56"/>
      <c r="AC571" s="56"/>
      <c r="AG571" s="56"/>
      <c r="AK571" s="55"/>
      <c r="AN571" s="55"/>
    </row>
    <row r="572" spans="3:40" ht="12.75" x14ac:dyDescent="0.2">
      <c r="C572" s="55"/>
      <c r="F572" s="55"/>
      <c r="I572" s="55"/>
      <c r="L572" s="55"/>
      <c r="O572" s="55"/>
      <c r="R572" s="56"/>
      <c r="U572" s="56"/>
      <c r="Y572" s="56"/>
      <c r="AC572" s="56"/>
      <c r="AG572" s="56"/>
      <c r="AK572" s="55"/>
      <c r="AN572" s="55"/>
    </row>
    <row r="573" spans="3:40" ht="12.75" x14ac:dyDescent="0.2">
      <c r="C573" s="55"/>
      <c r="F573" s="55"/>
      <c r="I573" s="55"/>
      <c r="L573" s="55"/>
      <c r="O573" s="55"/>
      <c r="R573" s="56"/>
      <c r="U573" s="56"/>
      <c r="Y573" s="56"/>
      <c r="AC573" s="56"/>
      <c r="AG573" s="56"/>
      <c r="AK573" s="55"/>
      <c r="AN573" s="55"/>
    </row>
    <row r="574" spans="3:40" ht="12.75" x14ac:dyDescent="0.2">
      <c r="C574" s="55"/>
      <c r="F574" s="55"/>
      <c r="I574" s="55"/>
      <c r="L574" s="55"/>
      <c r="O574" s="55"/>
      <c r="R574" s="56"/>
      <c r="U574" s="56"/>
      <c r="Y574" s="56"/>
      <c r="AC574" s="56"/>
      <c r="AG574" s="56"/>
      <c r="AK574" s="55"/>
      <c r="AN574" s="55"/>
    </row>
    <row r="575" spans="3:40" ht="12.75" x14ac:dyDescent="0.2">
      <c r="C575" s="55"/>
      <c r="F575" s="55"/>
      <c r="I575" s="55"/>
      <c r="L575" s="55"/>
      <c r="O575" s="55"/>
      <c r="R575" s="56"/>
      <c r="U575" s="56"/>
      <c r="Y575" s="56"/>
      <c r="AC575" s="56"/>
      <c r="AG575" s="56"/>
      <c r="AK575" s="55"/>
      <c r="AN575" s="55"/>
    </row>
    <row r="576" spans="3:40" ht="12.75" x14ac:dyDescent="0.2">
      <c r="C576" s="55"/>
      <c r="F576" s="55"/>
      <c r="I576" s="55"/>
      <c r="L576" s="55"/>
      <c r="O576" s="55"/>
      <c r="R576" s="56"/>
      <c r="U576" s="56"/>
      <c r="Y576" s="56"/>
      <c r="AC576" s="56"/>
      <c r="AG576" s="56"/>
      <c r="AK576" s="55"/>
      <c r="AN576" s="55"/>
    </row>
    <row r="577" spans="3:40" ht="12.75" x14ac:dyDescent="0.2">
      <c r="C577" s="55"/>
      <c r="F577" s="55"/>
      <c r="I577" s="55"/>
      <c r="L577" s="55"/>
      <c r="O577" s="55"/>
      <c r="R577" s="56"/>
      <c r="U577" s="56"/>
      <c r="Y577" s="56"/>
      <c r="AC577" s="56"/>
      <c r="AG577" s="56"/>
      <c r="AK577" s="55"/>
      <c r="AN577" s="55"/>
    </row>
    <row r="578" spans="3:40" ht="12.75" x14ac:dyDescent="0.2">
      <c r="C578" s="55"/>
      <c r="F578" s="55"/>
      <c r="I578" s="55"/>
      <c r="L578" s="55"/>
      <c r="O578" s="55"/>
      <c r="R578" s="56"/>
      <c r="U578" s="56"/>
      <c r="Y578" s="56"/>
      <c r="AC578" s="56"/>
      <c r="AG578" s="56"/>
      <c r="AK578" s="55"/>
      <c r="AN578" s="55"/>
    </row>
    <row r="579" spans="3:40" ht="12.75" x14ac:dyDescent="0.2">
      <c r="C579" s="55"/>
      <c r="F579" s="55"/>
      <c r="I579" s="55"/>
      <c r="L579" s="55"/>
      <c r="O579" s="55"/>
      <c r="R579" s="56"/>
      <c r="U579" s="56"/>
      <c r="Y579" s="56"/>
      <c r="AC579" s="56"/>
      <c r="AG579" s="56"/>
      <c r="AK579" s="55"/>
      <c r="AN579" s="55"/>
    </row>
    <row r="580" spans="3:40" ht="12.75" x14ac:dyDescent="0.2">
      <c r="C580" s="55"/>
      <c r="F580" s="55"/>
      <c r="I580" s="55"/>
      <c r="L580" s="55"/>
      <c r="O580" s="55"/>
      <c r="R580" s="56"/>
      <c r="U580" s="56"/>
      <c r="Y580" s="56"/>
      <c r="AC580" s="56"/>
      <c r="AG580" s="56"/>
      <c r="AK580" s="55"/>
      <c r="AN580" s="55"/>
    </row>
    <row r="581" spans="3:40" ht="12.75" x14ac:dyDescent="0.2">
      <c r="C581" s="55"/>
      <c r="F581" s="55"/>
      <c r="I581" s="55"/>
      <c r="L581" s="55"/>
      <c r="O581" s="55"/>
      <c r="R581" s="56"/>
      <c r="U581" s="56"/>
      <c r="Y581" s="56"/>
      <c r="AC581" s="56"/>
      <c r="AG581" s="56"/>
      <c r="AK581" s="55"/>
      <c r="AN581" s="55"/>
    </row>
    <row r="582" spans="3:40" ht="12.75" x14ac:dyDescent="0.2">
      <c r="C582" s="55"/>
      <c r="F582" s="55"/>
      <c r="I582" s="55"/>
      <c r="L582" s="55"/>
      <c r="O582" s="55"/>
      <c r="R582" s="56"/>
      <c r="U582" s="56"/>
      <c r="Y582" s="56"/>
      <c r="AC582" s="56"/>
      <c r="AG582" s="56"/>
      <c r="AK582" s="55"/>
      <c r="AN582" s="55"/>
    </row>
    <row r="583" spans="3:40" ht="12.75" x14ac:dyDescent="0.2">
      <c r="C583" s="55"/>
      <c r="F583" s="55"/>
      <c r="I583" s="55"/>
      <c r="L583" s="55"/>
      <c r="O583" s="55"/>
      <c r="R583" s="56"/>
      <c r="U583" s="56"/>
      <c r="Y583" s="56"/>
      <c r="AC583" s="56"/>
      <c r="AG583" s="56"/>
      <c r="AK583" s="55"/>
      <c r="AN583" s="55"/>
    </row>
    <row r="584" spans="3:40" ht="12.75" x14ac:dyDescent="0.2">
      <c r="C584" s="55"/>
      <c r="F584" s="55"/>
      <c r="I584" s="55"/>
      <c r="L584" s="55"/>
      <c r="O584" s="55"/>
      <c r="R584" s="56"/>
      <c r="U584" s="56"/>
      <c r="Y584" s="56"/>
      <c r="AC584" s="56"/>
      <c r="AG584" s="56"/>
      <c r="AK584" s="55"/>
      <c r="AN584" s="55"/>
    </row>
    <row r="585" spans="3:40" ht="12.75" x14ac:dyDescent="0.2">
      <c r="C585" s="55"/>
      <c r="F585" s="55"/>
      <c r="I585" s="55"/>
      <c r="L585" s="55"/>
      <c r="O585" s="55"/>
      <c r="R585" s="56"/>
      <c r="U585" s="56"/>
      <c r="Y585" s="56"/>
      <c r="AC585" s="56"/>
      <c r="AG585" s="56"/>
      <c r="AK585" s="55"/>
      <c r="AN585" s="55"/>
    </row>
    <row r="586" spans="3:40" ht="12.75" x14ac:dyDescent="0.2">
      <c r="C586" s="55"/>
      <c r="F586" s="55"/>
      <c r="I586" s="55"/>
      <c r="L586" s="55"/>
      <c r="O586" s="55"/>
      <c r="R586" s="56"/>
      <c r="U586" s="56"/>
      <c r="Y586" s="56"/>
      <c r="AC586" s="56"/>
      <c r="AG586" s="56"/>
      <c r="AK586" s="55"/>
      <c r="AN586" s="55"/>
    </row>
    <row r="587" spans="3:40" ht="12.75" x14ac:dyDescent="0.2">
      <c r="C587" s="55"/>
      <c r="F587" s="55"/>
      <c r="I587" s="55"/>
      <c r="L587" s="55"/>
      <c r="O587" s="55"/>
      <c r="R587" s="56"/>
      <c r="U587" s="56"/>
      <c r="Y587" s="56"/>
      <c r="AC587" s="56"/>
      <c r="AG587" s="56"/>
      <c r="AK587" s="55"/>
      <c r="AN587" s="55"/>
    </row>
    <row r="588" spans="3:40" ht="12.75" x14ac:dyDescent="0.2">
      <c r="C588" s="55"/>
      <c r="F588" s="55"/>
      <c r="I588" s="55"/>
      <c r="L588" s="55"/>
      <c r="O588" s="55"/>
      <c r="R588" s="56"/>
      <c r="U588" s="56"/>
      <c r="Y588" s="56"/>
      <c r="AC588" s="56"/>
      <c r="AG588" s="56"/>
      <c r="AK588" s="55"/>
      <c r="AN588" s="55"/>
    </row>
    <row r="589" spans="3:40" ht="12.75" x14ac:dyDescent="0.2">
      <c r="C589" s="55"/>
      <c r="F589" s="55"/>
      <c r="I589" s="55"/>
      <c r="L589" s="55"/>
      <c r="O589" s="55"/>
      <c r="R589" s="56"/>
      <c r="U589" s="56"/>
      <c r="Y589" s="56"/>
      <c r="AC589" s="56"/>
      <c r="AG589" s="56"/>
      <c r="AK589" s="55"/>
      <c r="AN589" s="55"/>
    </row>
    <row r="590" spans="3:40" ht="12.75" x14ac:dyDescent="0.2">
      <c r="C590" s="55"/>
      <c r="F590" s="55"/>
      <c r="I590" s="55"/>
      <c r="L590" s="55"/>
      <c r="O590" s="55"/>
      <c r="R590" s="56"/>
      <c r="U590" s="56"/>
      <c r="Y590" s="56"/>
      <c r="AC590" s="56"/>
      <c r="AG590" s="56"/>
      <c r="AK590" s="55"/>
      <c r="AN590" s="55"/>
    </row>
    <row r="591" spans="3:40" ht="12.75" x14ac:dyDescent="0.2">
      <c r="C591" s="55"/>
      <c r="F591" s="55"/>
      <c r="I591" s="55"/>
      <c r="L591" s="55"/>
      <c r="O591" s="55"/>
      <c r="R591" s="56"/>
      <c r="U591" s="56"/>
      <c r="Y591" s="56"/>
      <c r="AC591" s="56"/>
      <c r="AG591" s="56"/>
      <c r="AK591" s="55"/>
      <c r="AN591" s="55"/>
    </row>
    <row r="592" spans="3:40" ht="12.75" x14ac:dyDescent="0.2">
      <c r="C592" s="55"/>
      <c r="F592" s="55"/>
      <c r="I592" s="55"/>
      <c r="L592" s="55"/>
      <c r="O592" s="55"/>
      <c r="R592" s="56"/>
      <c r="U592" s="56"/>
      <c r="Y592" s="56"/>
      <c r="AC592" s="56"/>
      <c r="AG592" s="56"/>
      <c r="AK592" s="55"/>
      <c r="AN592" s="55"/>
    </row>
    <row r="593" spans="3:40" ht="12.75" x14ac:dyDescent="0.2">
      <c r="C593" s="55"/>
      <c r="F593" s="55"/>
      <c r="I593" s="55"/>
      <c r="L593" s="55"/>
      <c r="O593" s="55"/>
      <c r="R593" s="56"/>
      <c r="U593" s="56"/>
      <c r="Y593" s="56"/>
      <c r="AC593" s="56"/>
      <c r="AG593" s="56"/>
      <c r="AK593" s="55"/>
      <c r="AN593" s="55"/>
    </row>
    <row r="594" spans="3:40" ht="12.75" x14ac:dyDescent="0.2">
      <c r="C594" s="55"/>
      <c r="F594" s="55"/>
      <c r="I594" s="55"/>
      <c r="L594" s="55"/>
      <c r="O594" s="55"/>
      <c r="R594" s="56"/>
      <c r="U594" s="56"/>
      <c r="Y594" s="56"/>
      <c r="AC594" s="56"/>
      <c r="AG594" s="56"/>
      <c r="AK594" s="55"/>
      <c r="AN594" s="55"/>
    </row>
    <row r="595" spans="3:40" ht="12.75" x14ac:dyDescent="0.2">
      <c r="C595" s="55"/>
      <c r="F595" s="55"/>
      <c r="I595" s="55"/>
      <c r="L595" s="55"/>
      <c r="O595" s="55"/>
      <c r="R595" s="56"/>
      <c r="U595" s="56"/>
      <c r="Y595" s="56"/>
      <c r="AC595" s="56"/>
      <c r="AG595" s="56"/>
      <c r="AK595" s="55"/>
      <c r="AN595" s="55"/>
    </row>
    <row r="596" spans="3:40" ht="12.75" x14ac:dyDescent="0.2">
      <c r="C596" s="55"/>
      <c r="F596" s="55"/>
      <c r="I596" s="55"/>
      <c r="L596" s="55"/>
      <c r="O596" s="55"/>
      <c r="R596" s="56"/>
      <c r="U596" s="56"/>
      <c r="Y596" s="56"/>
      <c r="AC596" s="56"/>
      <c r="AG596" s="56"/>
      <c r="AK596" s="55"/>
      <c r="AN596" s="55"/>
    </row>
    <row r="597" spans="3:40" ht="12.75" x14ac:dyDescent="0.2">
      <c r="C597" s="55"/>
      <c r="F597" s="55"/>
      <c r="I597" s="55"/>
      <c r="L597" s="55"/>
      <c r="O597" s="55"/>
      <c r="R597" s="56"/>
      <c r="U597" s="56"/>
      <c r="Y597" s="56"/>
      <c r="AC597" s="56"/>
      <c r="AG597" s="56"/>
      <c r="AK597" s="55"/>
      <c r="AN597" s="55"/>
    </row>
    <row r="598" spans="3:40" ht="12.75" x14ac:dyDescent="0.2">
      <c r="C598" s="55"/>
      <c r="F598" s="55"/>
      <c r="I598" s="55"/>
      <c r="L598" s="55"/>
      <c r="O598" s="55"/>
      <c r="R598" s="56"/>
      <c r="U598" s="56"/>
      <c r="Y598" s="56"/>
      <c r="AC598" s="56"/>
      <c r="AG598" s="56"/>
      <c r="AK598" s="55"/>
      <c r="AN598" s="55"/>
    </row>
    <row r="599" spans="3:40" ht="12.75" x14ac:dyDescent="0.2">
      <c r="C599" s="55"/>
      <c r="F599" s="55"/>
      <c r="I599" s="55"/>
      <c r="L599" s="55"/>
      <c r="O599" s="55"/>
      <c r="R599" s="56"/>
      <c r="U599" s="56"/>
      <c r="Y599" s="56"/>
      <c r="AC599" s="56"/>
      <c r="AG599" s="56"/>
      <c r="AK599" s="55"/>
      <c r="AN599" s="55"/>
    </row>
    <row r="600" spans="3:40" ht="12.75" x14ac:dyDescent="0.2">
      <c r="C600" s="55"/>
      <c r="F600" s="55"/>
      <c r="I600" s="55"/>
      <c r="L600" s="55"/>
      <c r="O600" s="55"/>
      <c r="R600" s="56"/>
      <c r="U600" s="56"/>
      <c r="Y600" s="56"/>
      <c r="AC600" s="56"/>
      <c r="AG600" s="56"/>
      <c r="AK600" s="55"/>
      <c r="AN600" s="55"/>
    </row>
    <row r="601" spans="3:40" ht="12.75" x14ac:dyDescent="0.2">
      <c r="C601" s="55"/>
      <c r="F601" s="55"/>
      <c r="I601" s="55"/>
      <c r="L601" s="55"/>
      <c r="O601" s="55"/>
      <c r="R601" s="56"/>
      <c r="U601" s="56"/>
      <c r="Y601" s="56"/>
      <c r="AC601" s="56"/>
      <c r="AG601" s="56"/>
      <c r="AK601" s="55"/>
      <c r="AN601" s="55"/>
    </row>
    <row r="602" spans="3:40" ht="12.75" x14ac:dyDescent="0.2">
      <c r="C602" s="55"/>
      <c r="F602" s="55"/>
      <c r="I602" s="55"/>
      <c r="L602" s="55"/>
      <c r="O602" s="55"/>
      <c r="R602" s="56"/>
      <c r="U602" s="56"/>
      <c r="Y602" s="56"/>
      <c r="AC602" s="56"/>
      <c r="AG602" s="56"/>
      <c r="AK602" s="55"/>
      <c r="AN602" s="55"/>
    </row>
    <row r="603" spans="3:40" ht="12.75" x14ac:dyDescent="0.2">
      <c r="C603" s="55"/>
      <c r="F603" s="55"/>
      <c r="I603" s="55"/>
      <c r="L603" s="55"/>
      <c r="O603" s="55"/>
      <c r="R603" s="56"/>
      <c r="U603" s="56"/>
      <c r="Y603" s="56"/>
      <c r="AC603" s="56"/>
      <c r="AG603" s="56"/>
      <c r="AK603" s="55"/>
      <c r="AN603" s="55"/>
    </row>
    <row r="604" spans="3:40" ht="12.75" x14ac:dyDescent="0.2">
      <c r="C604" s="55"/>
      <c r="F604" s="55"/>
      <c r="I604" s="55"/>
      <c r="L604" s="55"/>
      <c r="O604" s="55"/>
      <c r="R604" s="56"/>
      <c r="U604" s="56"/>
      <c r="Y604" s="56"/>
      <c r="AC604" s="56"/>
      <c r="AG604" s="56"/>
      <c r="AK604" s="55"/>
      <c r="AN604" s="55"/>
    </row>
    <row r="605" spans="3:40" ht="12.75" x14ac:dyDescent="0.2">
      <c r="C605" s="55"/>
      <c r="F605" s="55"/>
      <c r="I605" s="55"/>
      <c r="L605" s="55"/>
      <c r="O605" s="55"/>
      <c r="R605" s="56"/>
      <c r="U605" s="56"/>
      <c r="Y605" s="56"/>
      <c r="AC605" s="56"/>
      <c r="AG605" s="56"/>
      <c r="AK605" s="55"/>
      <c r="AN605" s="55"/>
    </row>
    <row r="606" spans="3:40" ht="12.75" x14ac:dyDescent="0.2">
      <c r="C606" s="55"/>
      <c r="F606" s="55"/>
      <c r="I606" s="55"/>
      <c r="L606" s="55"/>
      <c r="O606" s="55"/>
      <c r="R606" s="56"/>
      <c r="U606" s="56"/>
      <c r="Y606" s="56"/>
      <c r="AC606" s="56"/>
      <c r="AG606" s="56"/>
      <c r="AK606" s="55"/>
      <c r="AN606" s="55"/>
    </row>
    <row r="607" spans="3:40" ht="12.75" x14ac:dyDescent="0.2">
      <c r="C607" s="55"/>
      <c r="F607" s="55"/>
      <c r="I607" s="55"/>
      <c r="L607" s="55"/>
      <c r="O607" s="55"/>
      <c r="R607" s="56"/>
      <c r="U607" s="56"/>
      <c r="Y607" s="56"/>
      <c r="AC607" s="56"/>
      <c r="AG607" s="56"/>
      <c r="AK607" s="55"/>
      <c r="AN607" s="55"/>
    </row>
    <row r="608" spans="3:40" ht="12.75" x14ac:dyDescent="0.2">
      <c r="C608" s="55"/>
      <c r="F608" s="55"/>
      <c r="I608" s="55"/>
      <c r="L608" s="55"/>
      <c r="O608" s="55"/>
      <c r="R608" s="56"/>
      <c r="U608" s="56"/>
      <c r="Y608" s="56"/>
      <c r="AC608" s="56"/>
      <c r="AG608" s="56"/>
      <c r="AK608" s="55"/>
      <c r="AN608" s="55"/>
    </row>
    <row r="609" spans="3:40" ht="12.75" x14ac:dyDescent="0.2">
      <c r="C609" s="55"/>
      <c r="F609" s="55"/>
      <c r="I609" s="55"/>
      <c r="L609" s="55"/>
      <c r="O609" s="55"/>
      <c r="R609" s="56"/>
      <c r="U609" s="56"/>
      <c r="Y609" s="56"/>
      <c r="AC609" s="56"/>
      <c r="AG609" s="56"/>
      <c r="AK609" s="55"/>
      <c r="AN609" s="55"/>
    </row>
    <row r="610" spans="3:40" ht="12.75" x14ac:dyDescent="0.2">
      <c r="C610" s="55"/>
      <c r="F610" s="55"/>
      <c r="I610" s="55"/>
      <c r="L610" s="55"/>
      <c r="O610" s="55"/>
      <c r="R610" s="56"/>
      <c r="U610" s="56"/>
      <c r="Y610" s="56"/>
      <c r="AC610" s="56"/>
      <c r="AG610" s="56"/>
      <c r="AK610" s="55"/>
      <c r="AN610" s="55"/>
    </row>
    <row r="611" spans="3:40" ht="12.75" x14ac:dyDescent="0.2">
      <c r="C611" s="55"/>
      <c r="F611" s="55"/>
      <c r="I611" s="55"/>
      <c r="L611" s="55"/>
      <c r="O611" s="55"/>
      <c r="R611" s="56"/>
      <c r="U611" s="56"/>
      <c r="Y611" s="56"/>
      <c r="AC611" s="56"/>
      <c r="AG611" s="56"/>
      <c r="AK611" s="55"/>
      <c r="AN611" s="55"/>
    </row>
    <row r="612" spans="3:40" ht="12.75" x14ac:dyDescent="0.2">
      <c r="C612" s="55"/>
      <c r="F612" s="55"/>
      <c r="I612" s="55"/>
      <c r="L612" s="55"/>
      <c r="O612" s="55"/>
      <c r="R612" s="56"/>
      <c r="U612" s="56"/>
      <c r="Y612" s="56"/>
      <c r="AC612" s="56"/>
      <c r="AG612" s="56"/>
      <c r="AK612" s="55"/>
      <c r="AN612" s="55"/>
    </row>
    <row r="613" spans="3:40" ht="12.75" x14ac:dyDescent="0.2">
      <c r="C613" s="55"/>
      <c r="F613" s="55"/>
      <c r="I613" s="55"/>
      <c r="L613" s="55"/>
      <c r="O613" s="55"/>
      <c r="R613" s="56"/>
      <c r="U613" s="56"/>
      <c r="Y613" s="56"/>
      <c r="AC613" s="56"/>
      <c r="AG613" s="56"/>
      <c r="AK613" s="55"/>
      <c r="AN613" s="55"/>
    </row>
    <row r="614" spans="3:40" ht="12.75" x14ac:dyDescent="0.2">
      <c r="C614" s="55"/>
      <c r="F614" s="55"/>
      <c r="I614" s="55"/>
      <c r="L614" s="55"/>
      <c r="O614" s="55"/>
      <c r="R614" s="56"/>
      <c r="U614" s="56"/>
      <c r="Y614" s="56"/>
      <c r="AC614" s="56"/>
      <c r="AG614" s="56"/>
      <c r="AK614" s="55"/>
      <c r="AN614" s="55"/>
    </row>
    <row r="615" spans="3:40" ht="12.75" x14ac:dyDescent="0.2">
      <c r="C615" s="55"/>
      <c r="F615" s="55"/>
      <c r="I615" s="55"/>
      <c r="L615" s="55"/>
      <c r="O615" s="55"/>
      <c r="R615" s="56"/>
      <c r="U615" s="56"/>
      <c r="Y615" s="56"/>
      <c r="AC615" s="56"/>
      <c r="AG615" s="56"/>
      <c r="AK615" s="55"/>
      <c r="AN615" s="55"/>
    </row>
    <row r="616" spans="3:40" ht="12.75" x14ac:dyDescent="0.2">
      <c r="C616" s="55"/>
      <c r="F616" s="55"/>
      <c r="I616" s="55"/>
      <c r="L616" s="55"/>
      <c r="O616" s="55"/>
      <c r="R616" s="56"/>
      <c r="U616" s="56"/>
      <c r="Y616" s="56"/>
      <c r="AC616" s="56"/>
      <c r="AG616" s="56"/>
      <c r="AK616" s="55"/>
      <c r="AN616" s="55"/>
    </row>
    <row r="617" spans="3:40" ht="12.75" x14ac:dyDescent="0.2">
      <c r="C617" s="55"/>
      <c r="F617" s="55"/>
      <c r="I617" s="55"/>
      <c r="L617" s="55"/>
      <c r="O617" s="55"/>
      <c r="R617" s="56"/>
      <c r="U617" s="56"/>
      <c r="Y617" s="56"/>
      <c r="AC617" s="56"/>
      <c r="AG617" s="56"/>
      <c r="AK617" s="55"/>
      <c r="AN617" s="55"/>
    </row>
    <row r="618" spans="3:40" ht="12.75" x14ac:dyDescent="0.2">
      <c r="C618" s="55"/>
      <c r="F618" s="55"/>
      <c r="I618" s="55"/>
      <c r="L618" s="55"/>
      <c r="O618" s="55"/>
      <c r="R618" s="56"/>
      <c r="U618" s="56"/>
      <c r="Y618" s="56"/>
      <c r="AC618" s="56"/>
      <c r="AG618" s="56"/>
      <c r="AK618" s="55"/>
      <c r="AN618" s="55"/>
    </row>
    <row r="619" spans="3:40" ht="12.75" x14ac:dyDescent="0.2">
      <c r="C619" s="55"/>
      <c r="F619" s="55"/>
      <c r="I619" s="55"/>
      <c r="L619" s="55"/>
      <c r="O619" s="55"/>
      <c r="R619" s="56"/>
      <c r="U619" s="56"/>
      <c r="Y619" s="56"/>
      <c r="AC619" s="56"/>
      <c r="AG619" s="56"/>
      <c r="AK619" s="55"/>
      <c r="AN619" s="55"/>
    </row>
    <row r="620" spans="3:40" ht="12.75" x14ac:dyDescent="0.2">
      <c r="C620" s="55"/>
      <c r="F620" s="55"/>
      <c r="I620" s="55"/>
      <c r="L620" s="55"/>
      <c r="O620" s="55"/>
      <c r="R620" s="56"/>
      <c r="U620" s="56"/>
      <c r="Y620" s="56"/>
      <c r="AC620" s="56"/>
      <c r="AG620" s="56"/>
      <c r="AK620" s="55"/>
      <c r="AN620" s="55"/>
    </row>
    <row r="621" spans="3:40" ht="12.75" x14ac:dyDescent="0.2">
      <c r="C621" s="55"/>
      <c r="F621" s="55"/>
      <c r="I621" s="55"/>
      <c r="L621" s="55"/>
      <c r="O621" s="55"/>
      <c r="R621" s="56"/>
      <c r="U621" s="56"/>
      <c r="Y621" s="56"/>
      <c r="AC621" s="56"/>
      <c r="AG621" s="56"/>
      <c r="AK621" s="55"/>
      <c r="AN621" s="55"/>
    </row>
    <row r="622" spans="3:40" ht="12.75" x14ac:dyDescent="0.2">
      <c r="C622" s="55"/>
      <c r="F622" s="55"/>
      <c r="I622" s="55"/>
      <c r="L622" s="55"/>
      <c r="O622" s="55"/>
      <c r="R622" s="56"/>
      <c r="U622" s="56"/>
      <c r="Y622" s="56"/>
      <c r="AC622" s="56"/>
      <c r="AG622" s="56"/>
      <c r="AK622" s="55"/>
      <c r="AN622" s="55"/>
    </row>
    <row r="623" spans="3:40" ht="12.75" x14ac:dyDescent="0.2">
      <c r="C623" s="55"/>
      <c r="F623" s="55"/>
      <c r="I623" s="55"/>
      <c r="L623" s="55"/>
      <c r="O623" s="55"/>
      <c r="R623" s="56"/>
      <c r="U623" s="56"/>
      <c r="Y623" s="56"/>
      <c r="AC623" s="56"/>
      <c r="AG623" s="56"/>
      <c r="AK623" s="55"/>
      <c r="AN623" s="55"/>
    </row>
    <row r="624" spans="3:40" ht="12.75" x14ac:dyDescent="0.2">
      <c r="C624" s="55"/>
      <c r="F624" s="55"/>
      <c r="I624" s="55"/>
      <c r="L624" s="55"/>
      <c r="O624" s="55"/>
      <c r="R624" s="56"/>
      <c r="U624" s="56"/>
      <c r="Y624" s="56"/>
      <c r="AC624" s="56"/>
      <c r="AG624" s="56"/>
      <c r="AK624" s="55"/>
      <c r="AN624" s="55"/>
    </row>
    <row r="625" spans="3:40" ht="12.75" x14ac:dyDescent="0.2">
      <c r="C625" s="55"/>
      <c r="F625" s="55"/>
      <c r="I625" s="55"/>
      <c r="L625" s="55"/>
      <c r="O625" s="55"/>
      <c r="R625" s="56"/>
      <c r="U625" s="56"/>
      <c r="Y625" s="56"/>
      <c r="AC625" s="56"/>
      <c r="AG625" s="56"/>
      <c r="AK625" s="55"/>
      <c r="AN625" s="55"/>
    </row>
    <row r="626" spans="3:40" ht="12.75" x14ac:dyDescent="0.2">
      <c r="C626" s="55"/>
      <c r="F626" s="55"/>
      <c r="I626" s="55"/>
      <c r="L626" s="55"/>
      <c r="O626" s="55"/>
      <c r="R626" s="56"/>
      <c r="U626" s="56"/>
      <c r="Y626" s="56"/>
      <c r="AC626" s="56"/>
      <c r="AG626" s="56"/>
      <c r="AK626" s="55"/>
      <c r="AN626" s="55"/>
    </row>
    <row r="627" spans="3:40" ht="12.75" x14ac:dyDescent="0.2">
      <c r="C627" s="55"/>
      <c r="F627" s="55"/>
      <c r="I627" s="55"/>
      <c r="L627" s="55"/>
      <c r="O627" s="55"/>
      <c r="R627" s="56"/>
      <c r="U627" s="56"/>
      <c r="Y627" s="56"/>
      <c r="AC627" s="56"/>
      <c r="AG627" s="56"/>
      <c r="AK627" s="55"/>
      <c r="AN627" s="55"/>
    </row>
    <row r="628" spans="3:40" ht="12.75" x14ac:dyDescent="0.2">
      <c r="C628" s="55"/>
      <c r="F628" s="55"/>
      <c r="I628" s="55"/>
      <c r="L628" s="55"/>
      <c r="O628" s="55"/>
      <c r="R628" s="56"/>
      <c r="U628" s="56"/>
      <c r="Y628" s="56"/>
      <c r="AC628" s="56"/>
      <c r="AG628" s="56"/>
      <c r="AK628" s="55"/>
      <c r="AN628" s="55"/>
    </row>
    <row r="629" spans="3:40" ht="12.75" x14ac:dyDescent="0.2">
      <c r="C629" s="55"/>
      <c r="F629" s="55"/>
      <c r="I629" s="55"/>
      <c r="L629" s="55"/>
      <c r="O629" s="55"/>
      <c r="R629" s="56"/>
      <c r="U629" s="56"/>
      <c r="Y629" s="56"/>
      <c r="AC629" s="56"/>
      <c r="AG629" s="56"/>
      <c r="AK629" s="55"/>
      <c r="AN629" s="55"/>
    </row>
    <row r="630" spans="3:40" ht="12.75" x14ac:dyDescent="0.2">
      <c r="C630" s="55"/>
      <c r="F630" s="55"/>
      <c r="I630" s="55"/>
      <c r="L630" s="55"/>
      <c r="O630" s="55"/>
      <c r="R630" s="56"/>
      <c r="U630" s="56"/>
      <c r="Y630" s="56"/>
      <c r="AC630" s="56"/>
      <c r="AG630" s="56"/>
      <c r="AK630" s="55"/>
      <c r="AN630" s="55"/>
    </row>
    <row r="631" spans="3:40" ht="12.75" x14ac:dyDescent="0.2">
      <c r="C631" s="55"/>
      <c r="F631" s="55"/>
      <c r="I631" s="55"/>
      <c r="L631" s="55"/>
      <c r="O631" s="55"/>
      <c r="R631" s="56"/>
      <c r="U631" s="56"/>
      <c r="Y631" s="56"/>
      <c r="AC631" s="56"/>
      <c r="AG631" s="56"/>
      <c r="AK631" s="55"/>
      <c r="AN631" s="55"/>
    </row>
    <row r="632" spans="3:40" ht="12.75" x14ac:dyDescent="0.2">
      <c r="C632" s="55"/>
      <c r="F632" s="55"/>
      <c r="I632" s="55"/>
      <c r="L632" s="55"/>
      <c r="O632" s="55"/>
      <c r="R632" s="56"/>
      <c r="U632" s="56"/>
      <c r="Y632" s="56"/>
      <c r="AC632" s="56"/>
      <c r="AG632" s="56"/>
      <c r="AK632" s="55"/>
      <c r="AN632" s="55"/>
    </row>
    <row r="633" spans="3:40" ht="12.75" x14ac:dyDescent="0.2">
      <c r="C633" s="55"/>
      <c r="F633" s="55"/>
      <c r="I633" s="55"/>
      <c r="L633" s="55"/>
      <c r="O633" s="55"/>
      <c r="R633" s="56"/>
      <c r="U633" s="56"/>
      <c r="Y633" s="56"/>
      <c r="AC633" s="56"/>
      <c r="AG633" s="56"/>
      <c r="AK633" s="55"/>
      <c r="AN633" s="55"/>
    </row>
    <row r="634" spans="3:40" ht="12.75" x14ac:dyDescent="0.2">
      <c r="C634" s="55"/>
      <c r="F634" s="55"/>
      <c r="I634" s="55"/>
      <c r="L634" s="55"/>
      <c r="O634" s="55"/>
      <c r="R634" s="56"/>
      <c r="U634" s="56"/>
      <c r="Y634" s="56"/>
      <c r="AC634" s="56"/>
      <c r="AG634" s="56"/>
      <c r="AK634" s="55"/>
      <c r="AN634" s="55"/>
    </row>
    <row r="635" spans="3:40" ht="12.75" x14ac:dyDescent="0.2">
      <c r="C635" s="55"/>
      <c r="F635" s="55"/>
      <c r="I635" s="55"/>
      <c r="L635" s="55"/>
      <c r="O635" s="55"/>
      <c r="R635" s="56"/>
      <c r="U635" s="56"/>
      <c r="Y635" s="56"/>
      <c r="AC635" s="56"/>
      <c r="AG635" s="56"/>
      <c r="AK635" s="55"/>
      <c r="AN635" s="55"/>
    </row>
    <row r="636" spans="3:40" ht="12.75" x14ac:dyDescent="0.2">
      <c r="C636" s="55"/>
      <c r="F636" s="55"/>
      <c r="I636" s="55"/>
      <c r="L636" s="55"/>
      <c r="O636" s="55"/>
      <c r="R636" s="56"/>
      <c r="U636" s="56"/>
      <c r="Y636" s="56"/>
      <c r="AC636" s="56"/>
      <c r="AG636" s="56"/>
      <c r="AK636" s="55"/>
      <c r="AN636" s="55"/>
    </row>
    <row r="637" spans="3:40" ht="12.75" x14ac:dyDescent="0.2">
      <c r="C637" s="55"/>
      <c r="F637" s="55"/>
      <c r="I637" s="55"/>
      <c r="L637" s="55"/>
      <c r="O637" s="55"/>
      <c r="R637" s="56"/>
      <c r="U637" s="56"/>
      <c r="Y637" s="56"/>
      <c r="AC637" s="56"/>
      <c r="AG637" s="56"/>
      <c r="AK637" s="55"/>
      <c r="AN637" s="55"/>
    </row>
    <row r="638" spans="3:40" ht="12.75" x14ac:dyDescent="0.2">
      <c r="C638" s="55"/>
      <c r="F638" s="55"/>
      <c r="I638" s="55"/>
      <c r="L638" s="55"/>
      <c r="O638" s="55"/>
      <c r="R638" s="56"/>
      <c r="U638" s="56"/>
      <c r="Y638" s="56"/>
      <c r="AC638" s="56"/>
      <c r="AG638" s="56"/>
      <c r="AK638" s="55"/>
      <c r="AN638" s="55"/>
    </row>
    <row r="639" spans="3:40" ht="12.75" x14ac:dyDescent="0.2">
      <c r="C639" s="55"/>
      <c r="F639" s="55"/>
      <c r="I639" s="55"/>
      <c r="L639" s="55"/>
      <c r="O639" s="55"/>
      <c r="R639" s="56"/>
      <c r="U639" s="56"/>
      <c r="Y639" s="56"/>
      <c r="AC639" s="56"/>
      <c r="AG639" s="56"/>
      <c r="AK639" s="55"/>
      <c r="AN639" s="55"/>
    </row>
    <row r="640" spans="3:40" ht="12.75" x14ac:dyDescent="0.2">
      <c r="C640" s="55"/>
      <c r="F640" s="55"/>
      <c r="I640" s="55"/>
      <c r="L640" s="55"/>
      <c r="O640" s="55"/>
      <c r="R640" s="56"/>
      <c r="U640" s="56"/>
      <c r="Y640" s="56"/>
      <c r="AC640" s="56"/>
      <c r="AG640" s="56"/>
      <c r="AK640" s="55"/>
      <c r="AN640" s="55"/>
    </row>
    <row r="641" spans="3:40" ht="12.75" x14ac:dyDescent="0.2">
      <c r="C641" s="55"/>
      <c r="F641" s="55"/>
      <c r="I641" s="55"/>
      <c r="L641" s="55"/>
      <c r="O641" s="55"/>
      <c r="R641" s="56"/>
      <c r="U641" s="56"/>
      <c r="Y641" s="56"/>
      <c r="AC641" s="56"/>
      <c r="AG641" s="56"/>
      <c r="AK641" s="55"/>
      <c r="AN641" s="55"/>
    </row>
    <row r="642" spans="3:40" ht="12.75" x14ac:dyDescent="0.2">
      <c r="C642" s="55"/>
      <c r="F642" s="55"/>
      <c r="I642" s="55"/>
      <c r="L642" s="55"/>
      <c r="O642" s="55"/>
      <c r="R642" s="56"/>
      <c r="U642" s="56"/>
      <c r="Y642" s="56"/>
      <c r="AC642" s="56"/>
      <c r="AG642" s="56"/>
      <c r="AK642" s="55"/>
      <c r="AN642" s="55"/>
    </row>
    <row r="643" spans="3:40" ht="12.75" x14ac:dyDescent="0.2">
      <c r="C643" s="55"/>
      <c r="F643" s="55"/>
      <c r="I643" s="55"/>
      <c r="L643" s="55"/>
      <c r="O643" s="55"/>
      <c r="R643" s="56"/>
      <c r="U643" s="56"/>
      <c r="Y643" s="56"/>
      <c r="AC643" s="56"/>
      <c r="AG643" s="56"/>
      <c r="AK643" s="55"/>
      <c r="AN643" s="55"/>
    </row>
    <row r="644" spans="3:40" ht="12.75" x14ac:dyDescent="0.2">
      <c r="C644" s="55"/>
      <c r="F644" s="55"/>
      <c r="I644" s="55"/>
      <c r="L644" s="55"/>
      <c r="O644" s="55"/>
      <c r="R644" s="56"/>
      <c r="U644" s="56"/>
      <c r="Y644" s="56"/>
      <c r="AC644" s="56"/>
      <c r="AG644" s="56"/>
      <c r="AK644" s="55"/>
      <c r="AN644" s="55"/>
    </row>
    <row r="645" spans="3:40" ht="12.75" x14ac:dyDescent="0.2">
      <c r="C645" s="55"/>
      <c r="F645" s="55"/>
      <c r="I645" s="55"/>
      <c r="L645" s="55"/>
      <c r="O645" s="55"/>
      <c r="R645" s="56"/>
      <c r="U645" s="56"/>
      <c r="Y645" s="56"/>
      <c r="AC645" s="56"/>
      <c r="AG645" s="56"/>
      <c r="AK645" s="55"/>
      <c r="AN645" s="55"/>
    </row>
    <row r="646" spans="3:40" ht="12.75" x14ac:dyDescent="0.2">
      <c r="C646" s="55"/>
      <c r="F646" s="55"/>
      <c r="I646" s="55"/>
      <c r="L646" s="55"/>
      <c r="O646" s="55"/>
      <c r="R646" s="56"/>
      <c r="U646" s="56"/>
      <c r="Y646" s="56"/>
      <c r="AC646" s="56"/>
      <c r="AG646" s="56"/>
      <c r="AK646" s="55"/>
      <c r="AN646" s="55"/>
    </row>
    <row r="647" spans="3:40" ht="12.75" x14ac:dyDescent="0.2">
      <c r="C647" s="55"/>
      <c r="F647" s="55"/>
      <c r="I647" s="55"/>
      <c r="L647" s="55"/>
      <c r="O647" s="55"/>
      <c r="R647" s="56"/>
      <c r="U647" s="56"/>
      <c r="Y647" s="56"/>
      <c r="AC647" s="56"/>
      <c r="AG647" s="56"/>
      <c r="AK647" s="55"/>
      <c r="AN647" s="55"/>
    </row>
    <row r="648" spans="3:40" ht="12.75" x14ac:dyDescent="0.2">
      <c r="C648" s="55"/>
      <c r="F648" s="55"/>
      <c r="I648" s="55"/>
      <c r="L648" s="55"/>
      <c r="O648" s="55"/>
      <c r="R648" s="56"/>
      <c r="U648" s="56"/>
      <c r="Y648" s="56"/>
      <c r="AC648" s="56"/>
      <c r="AG648" s="56"/>
      <c r="AK648" s="55"/>
      <c r="AN648" s="55"/>
    </row>
    <row r="649" spans="3:40" ht="12.75" x14ac:dyDescent="0.2">
      <c r="C649" s="55"/>
      <c r="F649" s="55"/>
      <c r="I649" s="55"/>
      <c r="L649" s="55"/>
      <c r="O649" s="55"/>
      <c r="R649" s="56"/>
      <c r="U649" s="56"/>
      <c r="Y649" s="56"/>
      <c r="AC649" s="56"/>
      <c r="AG649" s="56"/>
      <c r="AK649" s="55"/>
      <c r="AN649" s="55"/>
    </row>
    <row r="650" spans="3:40" ht="12.75" x14ac:dyDescent="0.2">
      <c r="C650" s="55"/>
      <c r="F650" s="55"/>
      <c r="I650" s="55"/>
      <c r="L650" s="55"/>
      <c r="O650" s="55"/>
      <c r="R650" s="56"/>
      <c r="U650" s="56"/>
      <c r="Y650" s="56"/>
      <c r="AC650" s="56"/>
      <c r="AG650" s="56"/>
      <c r="AK650" s="55"/>
      <c r="AN650" s="55"/>
    </row>
    <row r="651" spans="3:40" ht="12.75" x14ac:dyDescent="0.2">
      <c r="C651" s="55"/>
      <c r="F651" s="55"/>
      <c r="I651" s="55"/>
      <c r="L651" s="55"/>
      <c r="O651" s="55"/>
      <c r="R651" s="56"/>
      <c r="U651" s="56"/>
      <c r="Y651" s="56"/>
      <c r="AC651" s="56"/>
      <c r="AG651" s="56"/>
      <c r="AK651" s="55"/>
      <c r="AN651" s="55"/>
    </row>
    <row r="652" spans="3:40" ht="12.75" x14ac:dyDescent="0.2">
      <c r="C652" s="55"/>
      <c r="F652" s="55"/>
      <c r="I652" s="55"/>
      <c r="L652" s="55"/>
      <c r="O652" s="55"/>
      <c r="R652" s="56"/>
      <c r="U652" s="56"/>
      <c r="Y652" s="56"/>
      <c r="AC652" s="56"/>
      <c r="AG652" s="56"/>
      <c r="AK652" s="55"/>
      <c r="AN652" s="55"/>
    </row>
    <row r="653" spans="3:40" ht="12.75" x14ac:dyDescent="0.2">
      <c r="C653" s="55"/>
      <c r="F653" s="55"/>
      <c r="I653" s="55"/>
      <c r="L653" s="55"/>
      <c r="O653" s="55"/>
      <c r="R653" s="56"/>
      <c r="U653" s="56"/>
      <c r="Y653" s="56"/>
      <c r="AC653" s="56"/>
      <c r="AG653" s="56"/>
      <c r="AK653" s="55"/>
      <c r="AN653" s="55"/>
    </row>
    <row r="654" spans="3:40" ht="12.75" x14ac:dyDescent="0.2">
      <c r="C654" s="55"/>
      <c r="F654" s="55"/>
      <c r="I654" s="55"/>
      <c r="L654" s="55"/>
      <c r="O654" s="55"/>
      <c r="R654" s="56"/>
      <c r="U654" s="56"/>
      <c r="Y654" s="56"/>
      <c r="AC654" s="56"/>
      <c r="AG654" s="56"/>
      <c r="AK654" s="55"/>
      <c r="AN654" s="55"/>
    </row>
    <row r="655" spans="3:40" ht="12.75" x14ac:dyDescent="0.2">
      <c r="C655" s="55"/>
      <c r="F655" s="55"/>
      <c r="I655" s="55"/>
      <c r="L655" s="55"/>
      <c r="O655" s="55"/>
      <c r="R655" s="56"/>
      <c r="U655" s="56"/>
      <c r="Y655" s="56"/>
      <c r="AC655" s="56"/>
      <c r="AG655" s="56"/>
      <c r="AK655" s="55"/>
      <c r="AN655" s="55"/>
    </row>
    <row r="656" spans="3:40" ht="12.75" x14ac:dyDescent="0.2">
      <c r="C656" s="55"/>
      <c r="F656" s="55"/>
      <c r="I656" s="55"/>
      <c r="L656" s="55"/>
      <c r="O656" s="55"/>
      <c r="R656" s="56"/>
      <c r="U656" s="56"/>
      <c r="Y656" s="56"/>
      <c r="AC656" s="56"/>
      <c r="AG656" s="56"/>
      <c r="AK656" s="55"/>
      <c r="AN656" s="55"/>
    </row>
    <row r="657" spans="3:40" ht="12.75" x14ac:dyDescent="0.2">
      <c r="C657" s="55"/>
      <c r="F657" s="55"/>
      <c r="I657" s="55"/>
      <c r="L657" s="55"/>
      <c r="O657" s="55"/>
      <c r="R657" s="56"/>
      <c r="U657" s="56"/>
      <c r="Y657" s="56"/>
      <c r="AC657" s="56"/>
      <c r="AG657" s="56"/>
      <c r="AK657" s="55"/>
      <c r="AN657" s="55"/>
    </row>
    <row r="658" spans="3:40" ht="12.75" x14ac:dyDescent="0.2">
      <c r="C658" s="55"/>
      <c r="F658" s="55"/>
      <c r="I658" s="55"/>
      <c r="L658" s="55"/>
      <c r="O658" s="55"/>
      <c r="R658" s="56"/>
      <c r="U658" s="56"/>
      <c r="Y658" s="56"/>
      <c r="AC658" s="56"/>
      <c r="AG658" s="56"/>
      <c r="AK658" s="55"/>
      <c r="AN658" s="55"/>
    </row>
    <row r="659" spans="3:40" ht="12.75" x14ac:dyDescent="0.2">
      <c r="C659" s="55"/>
      <c r="F659" s="55"/>
      <c r="I659" s="55"/>
      <c r="L659" s="55"/>
      <c r="O659" s="55"/>
      <c r="R659" s="56"/>
      <c r="U659" s="56"/>
      <c r="Y659" s="56"/>
      <c r="AC659" s="56"/>
      <c r="AG659" s="56"/>
      <c r="AK659" s="55"/>
      <c r="AN659" s="55"/>
    </row>
    <row r="660" spans="3:40" ht="12.75" x14ac:dyDescent="0.2">
      <c r="C660" s="55"/>
      <c r="F660" s="55"/>
      <c r="I660" s="55"/>
      <c r="L660" s="55"/>
      <c r="O660" s="55"/>
      <c r="R660" s="56"/>
      <c r="U660" s="56"/>
      <c r="Y660" s="56"/>
      <c r="AC660" s="56"/>
      <c r="AG660" s="56"/>
      <c r="AK660" s="55"/>
      <c r="AN660" s="55"/>
    </row>
    <row r="661" spans="3:40" ht="12.75" x14ac:dyDescent="0.2">
      <c r="C661" s="55"/>
      <c r="F661" s="55"/>
      <c r="I661" s="55"/>
      <c r="L661" s="55"/>
      <c r="O661" s="55"/>
      <c r="R661" s="56"/>
      <c r="U661" s="56"/>
      <c r="Y661" s="56"/>
      <c r="AC661" s="56"/>
      <c r="AG661" s="56"/>
      <c r="AK661" s="55"/>
      <c r="AN661" s="55"/>
    </row>
    <row r="662" spans="3:40" ht="12.75" x14ac:dyDescent="0.2">
      <c r="C662" s="55"/>
      <c r="F662" s="55"/>
      <c r="I662" s="55"/>
      <c r="L662" s="55"/>
      <c r="O662" s="55"/>
      <c r="R662" s="56"/>
      <c r="U662" s="56"/>
      <c r="Y662" s="56"/>
      <c r="AC662" s="56"/>
      <c r="AG662" s="56"/>
      <c r="AK662" s="55"/>
      <c r="AN662" s="55"/>
    </row>
    <row r="663" spans="3:40" ht="12.75" x14ac:dyDescent="0.2">
      <c r="C663" s="55"/>
      <c r="F663" s="55"/>
      <c r="I663" s="55"/>
      <c r="L663" s="55"/>
      <c r="O663" s="55"/>
      <c r="R663" s="56"/>
      <c r="U663" s="56"/>
      <c r="Y663" s="56"/>
      <c r="AC663" s="56"/>
      <c r="AG663" s="56"/>
      <c r="AK663" s="55"/>
      <c r="AN663" s="55"/>
    </row>
    <row r="664" spans="3:40" ht="12.75" x14ac:dyDescent="0.2">
      <c r="C664" s="55"/>
      <c r="F664" s="55"/>
      <c r="I664" s="55"/>
      <c r="L664" s="55"/>
      <c r="O664" s="55"/>
      <c r="R664" s="56"/>
      <c r="U664" s="56"/>
      <c r="Y664" s="56"/>
      <c r="AC664" s="56"/>
      <c r="AG664" s="56"/>
      <c r="AK664" s="55"/>
      <c r="AN664" s="55"/>
    </row>
    <row r="665" spans="3:40" ht="12.75" x14ac:dyDescent="0.2">
      <c r="C665" s="55"/>
      <c r="F665" s="55"/>
      <c r="I665" s="55"/>
      <c r="L665" s="55"/>
      <c r="O665" s="55"/>
      <c r="R665" s="56"/>
      <c r="U665" s="56"/>
      <c r="Y665" s="56"/>
      <c r="AC665" s="56"/>
      <c r="AG665" s="56"/>
      <c r="AK665" s="55"/>
      <c r="AN665" s="55"/>
    </row>
    <row r="666" spans="3:40" ht="12.75" x14ac:dyDescent="0.2">
      <c r="C666" s="55"/>
      <c r="F666" s="55"/>
      <c r="I666" s="55"/>
      <c r="L666" s="55"/>
      <c r="O666" s="55"/>
      <c r="R666" s="56"/>
      <c r="U666" s="56"/>
      <c r="Y666" s="56"/>
      <c r="AC666" s="56"/>
      <c r="AG666" s="56"/>
      <c r="AK666" s="55"/>
      <c r="AN666" s="55"/>
    </row>
    <row r="667" spans="3:40" ht="12.75" x14ac:dyDescent="0.2">
      <c r="C667" s="55"/>
      <c r="F667" s="55"/>
      <c r="I667" s="55"/>
      <c r="L667" s="55"/>
      <c r="O667" s="55"/>
      <c r="R667" s="56"/>
      <c r="U667" s="56"/>
      <c r="Y667" s="56"/>
      <c r="AC667" s="56"/>
      <c r="AG667" s="56"/>
      <c r="AK667" s="55"/>
      <c r="AN667" s="55"/>
    </row>
    <row r="668" spans="3:40" ht="12.75" x14ac:dyDescent="0.2">
      <c r="C668" s="55"/>
      <c r="F668" s="55"/>
      <c r="I668" s="55"/>
      <c r="L668" s="55"/>
      <c r="O668" s="55"/>
      <c r="R668" s="56"/>
      <c r="U668" s="56"/>
      <c r="Y668" s="56"/>
      <c r="AC668" s="56"/>
      <c r="AG668" s="56"/>
      <c r="AK668" s="55"/>
      <c r="AN668" s="55"/>
    </row>
    <row r="669" spans="3:40" ht="12.75" x14ac:dyDescent="0.2">
      <c r="C669" s="55"/>
      <c r="F669" s="55"/>
      <c r="I669" s="55"/>
      <c r="L669" s="55"/>
      <c r="O669" s="55"/>
      <c r="R669" s="56"/>
      <c r="U669" s="56"/>
      <c r="Y669" s="56"/>
      <c r="AC669" s="56"/>
      <c r="AG669" s="56"/>
      <c r="AK669" s="55"/>
      <c r="AN669" s="55"/>
    </row>
    <row r="670" spans="3:40" ht="12.75" x14ac:dyDescent="0.2">
      <c r="C670" s="55"/>
      <c r="F670" s="55"/>
      <c r="I670" s="55"/>
      <c r="L670" s="55"/>
      <c r="O670" s="55"/>
      <c r="R670" s="56"/>
      <c r="U670" s="56"/>
      <c r="Y670" s="56"/>
      <c r="AC670" s="56"/>
      <c r="AG670" s="56"/>
      <c r="AK670" s="55"/>
      <c r="AN670" s="55"/>
    </row>
    <row r="671" spans="3:40" ht="12.75" x14ac:dyDescent="0.2">
      <c r="C671" s="55"/>
      <c r="F671" s="55"/>
      <c r="I671" s="55"/>
      <c r="L671" s="55"/>
      <c r="O671" s="55"/>
      <c r="R671" s="56"/>
      <c r="U671" s="56"/>
      <c r="Y671" s="56"/>
      <c r="AC671" s="56"/>
      <c r="AG671" s="56"/>
      <c r="AK671" s="55"/>
      <c r="AN671" s="55"/>
    </row>
    <row r="672" spans="3:40" ht="12.75" x14ac:dyDescent="0.2">
      <c r="C672" s="55"/>
      <c r="F672" s="55"/>
      <c r="I672" s="55"/>
      <c r="L672" s="55"/>
      <c r="O672" s="55"/>
      <c r="R672" s="56"/>
      <c r="U672" s="56"/>
      <c r="Y672" s="56"/>
      <c r="AC672" s="56"/>
      <c r="AG672" s="56"/>
      <c r="AK672" s="55"/>
      <c r="AN672" s="55"/>
    </row>
    <row r="673" spans="3:40" ht="12.75" x14ac:dyDescent="0.2">
      <c r="C673" s="55"/>
      <c r="F673" s="55"/>
      <c r="I673" s="55"/>
      <c r="L673" s="55"/>
      <c r="O673" s="55"/>
      <c r="R673" s="56"/>
      <c r="U673" s="56"/>
      <c r="Y673" s="56"/>
      <c r="AC673" s="56"/>
      <c r="AG673" s="56"/>
      <c r="AK673" s="55"/>
      <c r="AN673" s="55"/>
    </row>
    <row r="674" spans="3:40" ht="12.75" x14ac:dyDescent="0.2">
      <c r="C674" s="55"/>
      <c r="F674" s="55"/>
      <c r="I674" s="55"/>
      <c r="L674" s="55"/>
      <c r="O674" s="55"/>
      <c r="R674" s="56"/>
      <c r="U674" s="56"/>
      <c r="Y674" s="56"/>
      <c r="AC674" s="56"/>
      <c r="AG674" s="56"/>
      <c r="AK674" s="55"/>
      <c r="AN674" s="55"/>
    </row>
    <row r="675" spans="3:40" ht="12.75" x14ac:dyDescent="0.2">
      <c r="C675" s="55"/>
      <c r="F675" s="55"/>
      <c r="I675" s="55"/>
      <c r="L675" s="55"/>
      <c r="O675" s="55"/>
      <c r="R675" s="56"/>
      <c r="U675" s="56"/>
      <c r="Y675" s="56"/>
      <c r="AC675" s="56"/>
      <c r="AG675" s="56"/>
      <c r="AK675" s="55"/>
      <c r="AN675" s="55"/>
    </row>
    <row r="676" spans="3:40" ht="12.75" x14ac:dyDescent="0.2">
      <c r="C676" s="55"/>
      <c r="F676" s="55"/>
      <c r="I676" s="55"/>
      <c r="L676" s="55"/>
      <c r="O676" s="55"/>
      <c r="R676" s="56"/>
      <c r="U676" s="56"/>
      <c r="Y676" s="56"/>
      <c r="AC676" s="56"/>
      <c r="AG676" s="56"/>
      <c r="AK676" s="55"/>
      <c r="AN676" s="55"/>
    </row>
    <row r="677" spans="3:40" ht="12.75" x14ac:dyDescent="0.2">
      <c r="C677" s="55"/>
      <c r="F677" s="55"/>
      <c r="I677" s="55"/>
      <c r="L677" s="55"/>
      <c r="O677" s="55"/>
      <c r="R677" s="56"/>
      <c r="U677" s="56"/>
      <c r="Y677" s="56"/>
      <c r="AC677" s="56"/>
      <c r="AG677" s="56"/>
      <c r="AK677" s="55"/>
      <c r="AN677" s="55"/>
    </row>
    <row r="678" spans="3:40" ht="12.75" x14ac:dyDescent="0.2">
      <c r="C678" s="55"/>
      <c r="F678" s="55"/>
      <c r="I678" s="55"/>
      <c r="L678" s="55"/>
      <c r="O678" s="55"/>
      <c r="R678" s="56"/>
      <c r="U678" s="56"/>
      <c r="Y678" s="56"/>
      <c r="AC678" s="56"/>
      <c r="AG678" s="56"/>
      <c r="AK678" s="55"/>
      <c r="AN678" s="55"/>
    </row>
    <row r="679" spans="3:40" ht="12.75" x14ac:dyDescent="0.2">
      <c r="C679" s="55"/>
      <c r="F679" s="55"/>
      <c r="I679" s="55"/>
      <c r="L679" s="55"/>
      <c r="O679" s="55"/>
      <c r="R679" s="56"/>
      <c r="U679" s="56"/>
      <c r="Y679" s="56"/>
      <c r="AC679" s="56"/>
      <c r="AG679" s="56"/>
      <c r="AK679" s="55"/>
      <c r="AN679" s="55"/>
    </row>
    <row r="680" spans="3:40" ht="12.75" x14ac:dyDescent="0.2">
      <c r="C680" s="55"/>
      <c r="F680" s="55"/>
      <c r="I680" s="55"/>
      <c r="L680" s="55"/>
      <c r="O680" s="55"/>
      <c r="R680" s="56"/>
      <c r="U680" s="56"/>
      <c r="Y680" s="56"/>
      <c r="AC680" s="56"/>
      <c r="AG680" s="56"/>
      <c r="AK680" s="55"/>
      <c r="AN680" s="55"/>
    </row>
    <row r="681" spans="3:40" ht="12.75" x14ac:dyDescent="0.2">
      <c r="C681" s="55"/>
      <c r="F681" s="55"/>
      <c r="I681" s="55"/>
      <c r="L681" s="55"/>
      <c r="O681" s="55"/>
      <c r="R681" s="56"/>
      <c r="U681" s="56"/>
      <c r="Y681" s="56"/>
      <c r="AC681" s="56"/>
      <c r="AG681" s="56"/>
      <c r="AK681" s="55"/>
      <c r="AN681" s="55"/>
    </row>
    <row r="682" spans="3:40" ht="12.75" x14ac:dyDescent="0.2">
      <c r="C682" s="55"/>
      <c r="F682" s="55"/>
      <c r="I682" s="55"/>
      <c r="L682" s="55"/>
      <c r="O682" s="55"/>
      <c r="R682" s="56"/>
      <c r="U682" s="56"/>
      <c r="Y682" s="56"/>
      <c r="AC682" s="56"/>
      <c r="AG682" s="56"/>
      <c r="AK682" s="55"/>
      <c r="AN682" s="55"/>
    </row>
    <row r="683" spans="3:40" ht="12.75" x14ac:dyDescent="0.2">
      <c r="C683" s="55"/>
      <c r="F683" s="55"/>
      <c r="I683" s="55"/>
      <c r="L683" s="55"/>
      <c r="O683" s="55"/>
      <c r="R683" s="56"/>
      <c r="U683" s="56"/>
      <c r="Y683" s="56"/>
      <c r="AC683" s="56"/>
      <c r="AG683" s="56"/>
      <c r="AK683" s="55"/>
      <c r="AN683" s="55"/>
    </row>
    <row r="684" spans="3:40" ht="12.75" x14ac:dyDescent="0.2">
      <c r="C684" s="55"/>
      <c r="F684" s="55"/>
      <c r="I684" s="55"/>
      <c r="L684" s="55"/>
      <c r="O684" s="55"/>
      <c r="R684" s="56"/>
      <c r="U684" s="56"/>
      <c r="Y684" s="56"/>
      <c r="AC684" s="56"/>
      <c r="AG684" s="56"/>
      <c r="AK684" s="55"/>
      <c r="AN684" s="55"/>
    </row>
    <row r="685" spans="3:40" ht="12.75" x14ac:dyDescent="0.2">
      <c r="C685" s="55"/>
      <c r="F685" s="55"/>
      <c r="I685" s="55"/>
      <c r="L685" s="55"/>
      <c r="O685" s="55"/>
      <c r="R685" s="56"/>
      <c r="U685" s="56"/>
      <c r="Y685" s="56"/>
      <c r="AC685" s="56"/>
      <c r="AG685" s="56"/>
      <c r="AK685" s="55"/>
      <c r="AN685" s="55"/>
    </row>
    <row r="686" spans="3:40" ht="12.75" x14ac:dyDescent="0.2">
      <c r="C686" s="55"/>
      <c r="F686" s="55"/>
      <c r="I686" s="55"/>
      <c r="L686" s="55"/>
      <c r="O686" s="55"/>
      <c r="R686" s="56"/>
      <c r="U686" s="56"/>
      <c r="Y686" s="56"/>
      <c r="AC686" s="56"/>
      <c r="AG686" s="56"/>
      <c r="AK686" s="55"/>
      <c r="AN686" s="55"/>
    </row>
    <row r="687" spans="3:40" ht="12.75" x14ac:dyDescent="0.2">
      <c r="C687" s="55"/>
      <c r="F687" s="55"/>
      <c r="I687" s="55"/>
      <c r="L687" s="55"/>
      <c r="O687" s="55"/>
      <c r="R687" s="56"/>
      <c r="U687" s="56"/>
      <c r="Y687" s="56"/>
      <c r="AC687" s="56"/>
      <c r="AG687" s="56"/>
      <c r="AK687" s="55"/>
      <c r="AN687" s="55"/>
    </row>
    <row r="688" spans="3:40" ht="12.75" x14ac:dyDescent="0.2">
      <c r="C688" s="55"/>
      <c r="F688" s="55"/>
      <c r="I688" s="55"/>
      <c r="L688" s="55"/>
      <c r="O688" s="55"/>
      <c r="R688" s="56"/>
      <c r="U688" s="56"/>
      <c r="Y688" s="56"/>
      <c r="AC688" s="56"/>
      <c r="AG688" s="56"/>
      <c r="AK688" s="55"/>
      <c r="AN688" s="55"/>
    </row>
    <row r="689" spans="3:40" ht="12.75" x14ac:dyDescent="0.2">
      <c r="C689" s="55"/>
      <c r="F689" s="55"/>
      <c r="I689" s="55"/>
      <c r="L689" s="55"/>
      <c r="O689" s="55"/>
      <c r="R689" s="56"/>
      <c r="U689" s="56"/>
      <c r="Y689" s="56"/>
      <c r="AC689" s="56"/>
      <c r="AG689" s="56"/>
      <c r="AK689" s="55"/>
      <c r="AN689" s="55"/>
    </row>
    <row r="690" spans="3:40" ht="12.75" x14ac:dyDescent="0.2">
      <c r="C690" s="55"/>
      <c r="F690" s="55"/>
      <c r="I690" s="55"/>
      <c r="L690" s="55"/>
      <c r="O690" s="55"/>
      <c r="R690" s="56"/>
      <c r="U690" s="56"/>
      <c r="Y690" s="56"/>
      <c r="AC690" s="56"/>
      <c r="AG690" s="56"/>
      <c r="AK690" s="55"/>
      <c r="AN690" s="55"/>
    </row>
    <row r="691" spans="3:40" ht="12.75" x14ac:dyDescent="0.2">
      <c r="C691" s="55"/>
      <c r="F691" s="55"/>
      <c r="I691" s="55"/>
      <c r="L691" s="55"/>
      <c r="O691" s="55"/>
      <c r="R691" s="56"/>
      <c r="U691" s="56"/>
      <c r="Y691" s="56"/>
      <c r="AC691" s="56"/>
      <c r="AG691" s="56"/>
      <c r="AK691" s="55"/>
      <c r="AN691" s="55"/>
    </row>
    <row r="692" spans="3:40" ht="12.75" x14ac:dyDescent="0.2">
      <c r="C692" s="55"/>
      <c r="F692" s="55"/>
      <c r="I692" s="55"/>
      <c r="L692" s="55"/>
      <c r="O692" s="55"/>
      <c r="R692" s="56"/>
      <c r="U692" s="56"/>
      <c r="Y692" s="56"/>
      <c r="AC692" s="56"/>
      <c r="AG692" s="56"/>
      <c r="AK692" s="55"/>
      <c r="AN692" s="55"/>
    </row>
    <row r="693" spans="3:40" ht="12.75" x14ac:dyDescent="0.2">
      <c r="C693" s="55"/>
      <c r="F693" s="55"/>
      <c r="I693" s="55"/>
      <c r="L693" s="55"/>
      <c r="O693" s="55"/>
      <c r="R693" s="56"/>
      <c r="U693" s="56"/>
      <c r="Y693" s="56"/>
      <c r="AC693" s="56"/>
      <c r="AG693" s="56"/>
      <c r="AK693" s="55"/>
      <c r="AN693" s="55"/>
    </row>
    <row r="694" spans="3:40" ht="12.75" x14ac:dyDescent="0.2">
      <c r="C694" s="55"/>
      <c r="F694" s="55"/>
      <c r="I694" s="55"/>
      <c r="L694" s="55"/>
      <c r="O694" s="55"/>
      <c r="R694" s="56"/>
      <c r="U694" s="56"/>
      <c r="Y694" s="56"/>
      <c r="AC694" s="56"/>
      <c r="AG694" s="56"/>
      <c r="AK694" s="55"/>
      <c r="AN694" s="55"/>
    </row>
    <row r="695" spans="3:40" ht="12.75" x14ac:dyDescent="0.2">
      <c r="C695" s="55"/>
      <c r="F695" s="55"/>
      <c r="I695" s="55"/>
      <c r="L695" s="55"/>
      <c r="O695" s="55"/>
      <c r="R695" s="56"/>
      <c r="U695" s="56"/>
      <c r="Y695" s="56"/>
      <c r="AC695" s="56"/>
      <c r="AG695" s="56"/>
      <c r="AK695" s="55"/>
      <c r="AN695" s="55"/>
    </row>
    <row r="696" spans="3:40" ht="12.75" x14ac:dyDescent="0.2">
      <c r="C696" s="55"/>
      <c r="F696" s="55"/>
      <c r="I696" s="55"/>
      <c r="L696" s="55"/>
      <c r="O696" s="55"/>
      <c r="R696" s="56"/>
      <c r="U696" s="56"/>
      <c r="Y696" s="56"/>
      <c r="AC696" s="56"/>
      <c r="AG696" s="56"/>
      <c r="AK696" s="55"/>
      <c r="AN696" s="55"/>
    </row>
    <row r="697" spans="3:40" ht="12.75" x14ac:dyDescent="0.2">
      <c r="C697" s="55"/>
      <c r="F697" s="55"/>
      <c r="I697" s="55"/>
      <c r="L697" s="55"/>
      <c r="O697" s="55"/>
      <c r="R697" s="56"/>
      <c r="U697" s="56"/>
      <c r="Y697" s="56"/>
      <c r="AC697" s="56"/>
      <c r="AG697" s="56"/>
      <c r="AK697" s="55"/>
      <c r="AN697" s="55"/>
    </row>
    <row r="698" spans="3:40" ht="12.75" x14ac:dyDescent="0.2">
      <c r="C698" s="55"/>
      <c r="F698" s="55"/>
      <c r="I698" s="55"/>
      <c r="L698" s="55"/>
      <c r="O698" s="55"/>
      <c r="R698" s="56"/>
      <c r="U698" s="56"/>
      <c r="Y698" s="56"/>
      <c r="AC698" s="56"/>
      <c r="AG698" s="56"/>
      <c r="AK698" s="55"/>
      <c r="AN698" s="55"/>
    </row>
    <row r="699" spans="3:40" ht="12.75" x14ac:dyDescent="0.2">
      <c r="C699" s="55"/>
      <c r="F699" s="55"/>
      <c r="I699" s="55"/>
      <c r="L699" s="55"/>
      <c r="O699" s="55"/>
      <c r="R699" s="56"/>
      <c r="U699" s="56"/>
      <c r="Y699" s="56"/>
      <c r="AC699" s="56"/>
      <c r="AG699" s="56"/>
      <c r="AK699" s="55"/>
      <c r="AN699" s="55"/>
    </row>
    <row r="700" spans="3:40" ht="12.75" x14ac:dyDescent="0.2">
      <c r="C700" s="55"/>
      <c r="F700" s="55"/>
      <c r="I700" s="55"/>
      <c r="L700" s="55"/>
      <c r="O700" s="55"/>
      <c r="R700" s="56"/>
      <c r="U700" s="56"/>
      <c r="Y700" s="56"/>
      <c r="AC700" s="56"/>
      <c r="AG700" s="56"/>
      <c r="AK700" s="55"/>
      <c r="AN700" s="55"/>
    </row>
    <row r="701" spans="3:40" ht="12.75" x14ac:dyDescent="0.2">
      <c r="C701" s="55"/>
      <c r="F701" s="55"/>
      <c r="I701" s="55"/>
      <c r="L701" s="55"/>
      <c r="O701" s="55"/>
      <c r="R701" s="56"/>
      <c r="U701" s="56"/>
      <c r="Y701" s="56"/>
      <c r="AC701" s="56"/>
      <c r="AG701" s="56"/>
      <c r="AK701" s="55"/>
      <c r="AN701" s="55"/>
    </row>
    <row r="702" spans="3:40" ht="12.75" x14ac:dyDescent="0.2">
      <c r="C702" s="55"/>
      <c r="F702" s="55"/>
      <c r="I702" s="55"/>
      <c r="L702" s="55"/>
      <c r="O702" s="55"/>
      <c r="R702" s="56"/>
      <c r="U702" s="56"/>
      <c r="Y702" s="56"/>
      <c r="AC702" s="56"/>
      <c r="AG702" s="56"/>
      <c r="AK702" s="55"/>
      <c r="AN702" s="55"/>
    </row>
    <row r="703" spans="3:40" ht="12.75" x14ac:dyDescent="0.2">
      <c r="C703" s="55"/>
      <c r="F703" s="55"/>
      <c r="I703" s="55"/>
      <c r="L703" s="55"/>
      <c r="O703" s="55"/>
      <c r="R703" s="56"/>
      <c r="U703" s="56"/>
      <c r="Y703" s="56"/>
      <c r="AC703" s="56"/>
      <c r="AG703" s="56"/>
      <c r="AK703" s="55"/>
      <c r="AN703" s="55"/>
    </row>
    <row r="704" spans="3:40" ht="12.75" x14ac:dyDescent="0.2">
      <c r="C704" s="55"/>
      <c r="F704" s="55"/>
      <c r="I704" s="55"/>
      <c r="L704" s="55"/>
      <c r="O704" s="55"/>
      <c r="R704" s="56"/>
      <c r="U704" s="56"/>
      <c r="Y704" s="56"/>
      <c r="AC704" s="56"/>
      <c r="AG704" s="56"/>
      <c r="AK704" s="55"/>
      <c r="AN704" s="55"/>
    </row>
    <row r="705" spans="3:40" ht="12.75" x14ac:dyDescent="0.2">
      <c r="C705" s="55"/>
      <c r="F705" s="55"/>
      <c r="I705" s="55"/>
      <c r="L705" s="55"/>
      <c r="O705" s="55"/>
      <c r="R705" s="56"/>
      <c r="U705" s="56"/>
      <c r="Y705" s="56"/>
      <c r="AC705" s="56"/>
      <c r="AG705" s="56"/>
      <c r="AK705" s="55"/>
      <c r="AN705" s="55"/>
    </row>
    <row r="706" spans="3:40" ht="12.75" x14ac:dyDescent="0.2">
      <c r="C706" s="55"/>
      <c r="F706" s="55"/>
      <c r="I706" s="55"/>
      <c r="L706" s="55"/>
      <c r="O706" s="55"/>
      <c r="R706" s="56"/>
      <c r="U706" s="56"/>
      <c r="Y706" s="56"/>
      <c r="AC706" s="56"/>
      <c r="AG706" s="56"/>
      <c r="AK706" s="55"/>
      <c r="AN706" s="55"/>
    </row>
    <row r="707" spans="3:40" ht="12.75" x14ac:dyDescent="0.2">
      <c r="C707" s="55"/>
      <c r="F707" s="55"/>
      <c r="I707" s="55"/>
      <c r="L707" s="55"/>
      <c r="O707" s="55"/>
      <c r="R707" s="56"/>
      <c r="U707" s="56"/>
      <c r="Y707" s="56"/>
      <c r="AC707" s="56"/>
      <c r="AG707" s="56"/>
      <c r="AK707" s="55"/>
      <c r="AN707" s="55"/>
    </row>
    <row r="708" spans="3:40" ht="12.75" x14ac:dyDescent="0.2">
      <c r="C708" s="55"/>
      <c r="F708" s="55"/>
      <c r="I708" s="55"/>
      <c r="L708" s="55"/>
      <c r="O708" s="55"/>
      <c r="R708" s="56"/>
      <c r="U708" s="56"/>
      <c r="Y708" s="56"/>
      <c r="AC708" s="56"/>
      <c r="AG708" s="56"/>
      <c r="AK708" s="55"/>
      <c r="AN708" s="55"/>
    </row>
    <row r="709" spans="3:40" ht="12.75" x14ac:dyDescent="0.2">
      <c r="C709" s="55"/>
      <c r="F709" s="55"/>
      <c r="I709" s="55"/>
      <c r="L709" s="55"/>
      <c r="O709" s="55"/>
      <c r="R709" s="56"/>
      <c r="U709" s="56"/>
      <c r="Y709" s="56"/>
      <c r="AC709" s="56"/>
      <c r="AG709" s="56"/>
      <c r="AK709" s="55"/>
      <c r="AN709" s="55"/>
    </row>
    <row r="710" spans="3:40" ht="12.75" x14ac:dyDescent="0.2">
      <c r="C710" s="55"/>
      <c r="F710" s="55"/>
      <c r="I710" s="55"/>
      <c r="L710" s="55"/>
      <c r="O710" s="55"/>
      <c r="R710" s="56"/>
      <c r="U710" s="56"/>
      <c r="Y710" s="56"/>
      <c r="AC710" s="56"/>
      <c r="AG710" s="56"/>
      <c r="AK710" s="55"/>
      <c r="AN710" s="55"/>
    </row>
    <row r="711" spans="3:40" ht="12.75" x14ac:dyDescent="0.2">
      <c r="C711" s="55"/>
      <c r="F711" s="55"/>
      <c r="I711" s="55"/>
      <c r="L711" s="55"/>
      <c r="O711" s="55"/>
      <c r="R711" s="56"/>
      <c r="U711" s="56"/>
      <c r="Y711" s="56"/>
      <c r="AC711" s="56"/>
      <c r="AG711" s="56"/>
      <c r="AK711" s="55"/>
      <c r="AN711" s="55"/>
    </row>
    <row r="712" spans="3:40" ht="12.75" x14ac:dyDescent="0.2">
      <c r="C712" s="55"/>
      <c r="F712" s="55"/>
      <c r="I712" s="55"/>
      <c r="L712" s="55"/>
      <c r="O712" s="55"/>
      <c r="R712" s="56"/>
      <c r="U712" s="56"/>
      <c r="Y712" s="56"/>
      <c r="AC712" s="56"/>
      <c r="AG712" s="56"/>
      <c r="AK712" s="55"/>
      <c r="AN712" s="55"/>
    </row>
    <row r="713" spans="3:40" ht="12.75" x14ac:dyDescent="0.2">
      <c r="C713" s="55"/>
      <c r="F713" s="55"/>
      <c r="I713" s="55"/>
      <c r="L713" s="55"/>
      <c r="O713" s="55"/>
      <c r="R713" s="56"/>
      <c r="U713" s="56"/>
      <c r="Y713" s="56"/>
      <c r="AC713" s="56"/>
      <c r="AG713" s="56"/>
      <c r="AK713" s="55"/>
      <c r="AN713" s="55"/>
    </row>
    <row r="714" spans="3:40" ht="12.75" x14ac:dyDescent="0.2">
      <c r="C714" s="55"/>
      <c r="F714" s="55"/>
      <c r="I714" s="55"/>
      <c r="L714" s="55"/>
      <c r="O714" s="55"/>
      <c r="R714" s="56"/>
      <c r="U714" s="56"/>
      <c r="Y714" s="56"/>
      <c r="AC714" s="56"/>
      <c r="AG714" s="56"/>
      <c r="AK714" s="55"/>
      <c r="AN714" s="55"/>
    </row>
    <row r="715" spans="3:40" ht="12.75" x14ac:dyDescent="0.2">
      <c r="C715" s="55"/>
      <c r="F715" s="55"/>
      <c r="I715" s="55"/>
      <c r="L715" s="55"/>
      <c r="O715" s="55"/>
      <c r="R715" s="56"/>
      <c r="U715" s="56"/>
      <c r="Y715" s="56"/>
      <c r="AC715" s="56"/>
      <c r="AG715" s="56"/>
      <c r="AK715" s="55"/>
      <c r="AN715" s="55"/>
    </row>
    <row r="716" spans="3:40" ht="12.75" x14ac:dyDescent="0.2">
      <c r="C716" s="55"/>
      <c r="F716" s="55"/>
      <c r="I716" s="55"/>
      <c r="L716" s="55"/>
      <c r="O716" s="55"/>
      <c r="R716" s="56"/>
      <c r="U716" s="56"/>
      <c r="Y716" s="56"/>
      <c r="AC716" s="56"/>
      <c r="AG716" s="56"/>
      <c r="AK716" s="55"/>
      <c r="AN716" s="55"/>
    </row>
    <row r="717" spans="3:40" ht="12.75" x14ac:dyDescent="0.2">
      <c r="C717" s="55"/>
      <c r="F717" s="55"/>
      <c r="I717" s="55"/>
      <c r="L717" s="55"/>
      <c r="O717" s="55"/>
      <c r="R717" s="56"/>
      <c r="U717" s="56"/>
      <c r="Y717" s="56"/>
      <c r="AC717" s="56"/>
      <c r="AG717" s="56"/>
      <c r="AK717" s="55"/>
      <c r="AN717" s="55"/>
    </row>
    <row r="718" spans="3:40" ht="12.75" x14ac:dyDescent="0.2">
      <c r="C718" s="55"/>
      <c r="F718" s="55"/>
      <c r="I718" s="55"/>
      <c r="L718" s="55"/>
      <c r="O718" s="55"/>
      <c r="R718" s="56"/>
      <c r="U718" s="56"/>
      <c r="Y718" s="56"/>
      <c r="AC718" s="56"/>
      <c r="AG718" s="56"/>
      <c r="AK718" s="55"/>
      <c r="AN718" s="55"/>
    </row>
    <row r="719" spans="3:40" ht="12.75" x14ac:dyDescent="0.2">
      <c r="C719" s="55"/>
      <c r="F719" s="55"/>
      <c r="I719" s="55"/>
      <c r="L719" s="55"/>
      <c r="O719" s="55"/>
      <c r="R719" s="56"/>
      <c r="U719" s="56"/>
      <c r="Y719" s="56"/>
      <c r="AC719" s="56"/>
      <c r="AG719" s="56"/>
      <c r="AK719" s="55"/>
      <c r="AN719" s="55"/>
    </row>
    <row r="720" spans="3:40" ht="12.75" x14ac:dyDescent="0.2">
      <c r="C720" s="55"/>
      <c r="F720" s="55"/>
      <c r="I720" s="55"/>
      <c r="L720" s="55"/>
      <c r="O720" s="55"/>
      <c r="R720" s="56"/>
      <c r="U720" s="56"/>
      <c r="Y720" s="56"/>
      <c r="AC720" s="56"/>
      <c r="AG720" s="56"/>
      <c r="AK720" s="55"/>
      <c r="AN720" s="55"/>
    </row>
    <row r="721" spans="3:40" ht="12.75" x14ac:dyDescent="0.2">
      <c r="C721" s="55"/>
      <c r="F721" s="55"/>
      <c r="I721" s="55"/>
      <c r="L721" s="55"/>
      <c r="O721" s="55"/>
      <c r="R721" s="56"/>
      <c r="U721" s="56"/>
      <c r="Y721" s="56"/>
      <c r="AC721" s="56"/>
      <c r="AG721" s="56"/>
      <c r="AK721" s="55"/>
      <c r="AN721" s="55"/>
    </row>
    <row r="722" spans="3:40" ht="12.75" x14ac:dyDescent="0.2">
      <c r="C722" s="55"/>
      <c r="F722" s="55"/>
      <c r="I722" s="55"/>
      <c r="L722" s="55"/>
      <c r="O722" s="55"/>
      <c r="R722" s="56"/>
      <c r="U722" s="56"/>
      <c r="Y722" s="56"/>
      <c r="AC722" s="56"/>
      <c r="AG722" s="56"/>
      <c r="AK722" s="55"/>
      <c r="AN722" s="55"/>
    </row>
    <row r="723" spans="3:40" ht="12.75" x14ac:dyDescent="0.2">
      <c r="C723" s="55"/>
      <c r="F723" s="55"/>
      <c r="I723" s="55"/>
      <c r="L723" s="55"/>
      <c r="O723" s="55"/>
      <c r="R723" s="56"/>
      <c r="U723" s="56"/>
      <c r="Y723" s="56"/>
      <c r="AC723" s="56"/>
      <c r="AG723" s="56"/>
      <c r="AK723" s="55"/>
      <c r="AN723" s="55"/>
    </row>
    <row r="724" spans="3:40" ht="12.75" x14ac:dyDescent="0.2">
      <c r="C724" s="55"/>
      <c r="F724" s="55"/>
      <c r="I724" s="55"/>
      <c r="L724" s="55"/>
      <c r="O724" s="55"/>
      <c r="R724" s="56"/>
      <c r="U724" s="56"/>
      <c r="Y724" s="56"/>
      <c r="AC724" s="56"/>
      <c r="AG724" s="56"/>
      <c r="AK724" s="55"/>
      <c r="AN724" s="55"/>
    </row>
    <row r="725" spans="3:40" ht="12.75" x14ac:dyDescent="0.2">
      <c r="C725" s="55"/>
      <c r="F725" s="55"/>
      <c r="I725" s="55"/>
      <c r="L725" s="55"/>
      <c r="O725" s="55"/>
      <c r="R725" s="56"/>
      <c r="U725" s="56"/>
      <c r="Y725" s="56"/>
      <c r="AC725" s="56"/>
      <c r="AG725" s="56"/>
      <c r="AK725" s="55"/>
      <c r="AN725" s="55"/>
    </row>
    <row r="726" spans="3:40" ht="12.75" x14ac:dyDescent="0.2">
      <c r="C726" s="55"/>
      <c r="F726" s="55"/>
      <c r="I726" s="55"/>
      <c r="L726" s="55"/>
      <c r="O726" s="55"/>
      <c r="R726" s="56"/>
      <c r="U726" s="56"/>
      <c r="Y726" s="56"/>
      <c r="AC726" s="56"/>
      <c r="AG726" s="56"/>
      <c r="AK726" s="55"/>
      <c r="AN726" s="55"/>
    </row>
    <row r="727" spans="3:40" ht="12.75" x14ac:dyDescent="0.2">
      <c r="C727" s="55"/>
      <c r="F727" s="55"/>
      <c r="I727" s="55"/>
      <c r="L727" s="55"/>
      <c r="O727" s="55"/>
      <c r="R727" s="56"/>
      <c r="U727" s="56"/>
      <c r="Y727" s="56"/>
      <c r="AC727" s="56"/>
      <c r="AG727" s="56"/>
      <c r="AK727" s="55"/>
      <c r="AN727" s="55"/>
    </row>
    <row r="728" spans="3:40" ht="12.75" x14ac:dyDescent="0.2">
      <c r="C728" s="55"/>
      <c r="F728" s="55"/>
      <c r="I728" s="55"/>
      <c r="L728" s="55"/>
      <c r="O728" s="55"/>
      <c r="R728" s="56"/>
      <c r="U728" s="56"/>
      <c r="Y728" s="56"/>
      <c r="AC728" s="56"/>
      <c r="AG728" s="56"/>
      <c r="AK728" s="55"/>
      <c r="AN728" s="55"/>
    </row>
    <row r="729" spans="3:40" ht="12.75" x14ac:dyDescent="0.2">
      <c r="C729" s="55"/>
      <c r="F729" s="55"/>
      <c r="I729" s="55"/>
      <c r="L729" s="55"/>
      <c r="O729" s="55"/>
      <c r="R729" s="56"/>
      <c r="U729" s="56"/>
      <c r="Y729" s="56"/>
      <c r="AC729" s="56"/>
      <c r="AG729" s="56"/>
      <c r="AK729" s="55"/>
      <c r="AN729" s="55"/>
    </row>
    <row r="730" spans="3:40" ht="12.75" x14ac:dyDescent="0.2">
      <c r="C730" s="55"/>
      <c r="F730" s="55"/>
      <c r="I730" s="55"/>
      <c r="L730" s="55"/>
      <c r="O730" s="55"/>
      <c r="R730" s="56"/>
      <c r="U730" s="56"/>
      <c r="Y730" s="56"/>
      <c r="AC730" s="56"/>
      <c r="AG730" s="56"/>
      <c r="AK730" s="55"/>
      <c r="AN730" s="55"/>
    </row>
    <row r="731" spans="3:40" ht="12.75" x14ac:dyDescent="0.2">
      <c r="C731" s="55"/>
      <c r="F731" s="55"/>
      <c r="I731" s="55"/>
      <c r="L731" s="55"/>
      <c r="O731" s="55"/>
      <c r="R731" s="56"/>
      <c r="U731" s="56"/>
      <c r="Y731" s="56"/>
      <c r="AC731" s="56"/>
      <c r="AG731" s="56"/>
      <c r="AK731" s="55"/>
      <c r="AN731" s="55"/>
    </row>
    <row r="732" spans="3:40" ht="12.75" x14ac:dyDescent="0.2">
      <c r="C732" s="55"/>
      <c r="F732" s="55"/>
      <c r="I732" s="55"/>
      <c r="L732" s="55"/>
      <c r="O732" s="55"/>
      <c r="R732" s="56"/>
      <c r="U732" s="56"/>
      <c r="Y732" s="56"/>
      <c r="AC732" s="56"/>
      <c r="AG732" s="56"/>
      <c r="AK732" s="55"/>
      <c r="AN732" s="55"/>
    </row>
    <row r="733" spans="3:40" ht="12.75" x14ac:dyDescent="0.2">
      <c r="C733" s="55"/>
      <c r="F733" s="55"/>
      <c r="I733" s="55"/>
      <c r="L733" s="55"/>
      <c r="O733" s="55"/>
      <c r="R733" s="56"/>
      <c r="U733" s="56"/>
      <c r="Y733" s="56"/>
      <c r="AC733" s="56"/>
      <c r="AG733" s="56"/>
      <c r="AK733" s="55"/>
      <c r="AN733" s="55"/>
    </row>
    <row r="734" spans="3:40" ht="12.75" x14ac:dyDescent="0.2">
      <c r="C734" s="55"/>
      <c r="F734" s="55"/>
      <c r="I734" s="55"/>
      <c r="L734" s="55"/>
      <c r="O734" s="55"/>
      <c r="R734" s="56"/>
      <c r="U734" s="56"/>
      <c r="Y734" s="56"/>
      <c r="AC734" s="56"/>
      <c r="AG734" s="56"/>
      <c r="AK734" s="55"/>
      <c r="AN734" s="55"/>
    </row>
    <row r="735" spans="3:40" ht="12.75" x14ac:dyDescent="0.2">
      <c r="C735" s="55"/>
      <c r="F735" s="55"/>
      <c r="I735" s="55"/>
      <c r="L735" s="55"/>
      <c r="O735" s="55"/>
      <c r="R735" s="56"/>
      <c r="U735" s="56"/>
      <c r="Y735" s="56"/>
      <c r="AC735" s="56"/>
      <c r="AG735" s="56"/>
      <c r="AK735" s="55"/>
      <c r="AN735" s="55"/>
    </row>
    <row r="736" spans="3:40" ht="12.75" x14ac:dyDescent="0.2">
      <c r="C736" s="55"/>
      <c r="F736" s="55"/>
      <c r="I736" s="55"/>
      <c r="L736" s="55"/>
      <c r="O736" s="55"/>
      <c r="R736" s="56"/>
      <c r="U736" s="56"/>
      <c r="Y736" s="56"/>
      <c r="AC736" s="56"/>
      <c r="AG736" s="56"/>
      <c r="AK736" s="55"/>
      <c r="AN736" s="55"/>
    </row>
    <row r="737" spans="3:40" ht="12.75" x14ac:dyDescent="0.2">
      <c r="C737" s="55"/>
      <c r="F737" s="55"/>
      <c r="I737" s="55"/>
      <c r="L737" s="55"/>
      <c r="O737" s="55"/>
      <c r="R737" s="56"/>
      <c r="U737" s="56"/>
      <c r="Y737" s="56"/>
      <c r="AC737" s="56"/>
      <c r="AG737" s="56"/>
      <c r="AK737" s="55"/>
      <c r="AN737" s="55"/>
    </row>
    <row r="738" spans="3:40" ht="12.75" x14ac:dyDescent="0.2">
      <c r="C738" s="55"/>
      <c r="F738" s="55"/>
      <c r="I738" s="55"/>
      <c r="L738" s="55"/>
      <c r="O738" s="55"/>
      <c r="R738" s="56"/>
      <c r="U738" s="56"/>
      <c r="Y738" s="56"/>
      <c r="AC738" s="56"/>
      <c r="AG738" s="56"/>
      <c r="AK738" s="55"/>
      <c r="AN738" s="55"/>
    </row>
    <row r="739" spans="3:40" ht="12.75" x14ac:dyDescent="0.2">
      <c r="C739" s="55"/>
      <c r="F739" s="55"/>
      <c r="I739" s="55"/>
      <c r="L739" s="55"/>
      <c r="O739" s="55"/>
      <c r="R739" s="56"/>
      <c r="U739" s="56"/>
      <c r="Y739" s="56"/>
      <c r="AC739" s="56"/>
      <c r="AG739" s="56"/>
      <c r="AK739" s="55"/>
      <c r="AN739" s="55"/>
    </row>
    <row r="740" spans="3:40" ht="12.75" x14ac:dyDescent="0.2">
      <c r="C740" s="55"/>
      <c r="F740" s="55"/>
      <c r="I740" s="55"/>
      <c r="L740" s="55"/>
      <c r="O740" s="55"/>
      <c r="R740" s="56"/>
      <c r="U740" s="56"/>
      <c r="Y740" s="56"/>
      <c r="AC740" s="56"/>
      <c r="AG740" s="56"/>
      <c r="AK740" s="55"/>
      <c r="AN740" s="55"/>
    </row>
    <row r="741" spans="3:40" ht="12.75" x14ac:dyDescent="0.2">
      <c r="C741" s="55"/>
      <c r="F741" s="55"/>
      <c r="I741" s="55"/>
      <c r="L741" s="55"/>
      <c r="O741" s="55"/>
      <c r="R741" s="56"/>
      <c r="U741" s="56"/>
      <c r="Y741" s="56"/>
      <c r="AC741" s="56"/>
      <c r="AG741" s="56"/>
      <c r="AK741" s="55"/>
      <c r="AN741" s="55"/>
    </row>
    <row r="742" spans="3:40" ht="12.75" x14ac:dyDescent="0.2">
      <c r="C742" s="55"/>
      <c r="F742" s="55"/>
      <c r="I742" s="55"/>
      <c r="L742" s="55"/>
      <c r="O742" s="55"/>
      <c r="R742" s="56"/>
      <c r="U742" s="56"/>
      <c r="Y742" s="56"/>
      <c r="AC742" s="56"/>
      <c r="AG742" s="56"/>
      <c r="AK742" s="55"/>
      <c r="AN742" s="55"/>
    </row>
    <row r="743" spans="3:40" ht="12.75" x14ac:dyDescent="0.2">
      <c r="C743" s="55"/>
      <c r="F743" s="55"/>
      <c r="I743" s="55"/>
      <c r="L743" s="55"/>
      <c r="O743" s="55"/>
      <c r="R743" s="56"/>
      <c r="U743" s="56"/>
      <c r="Y743" s="56"/>
      <c r="AC743" s="56"/>
      <c r="AG743" s="56"/>
      <c r="AK743" s="55"/>
      <c r="AN743" s="55"/>
    </row>
    <row r="744" spans="3:40" ht="12.75" x14ac:dyDescent="0.2">
      <c r="C744" s="55"/>
      <c r="F744" s="55"/>
      <c r="I744" s="55"/>
      <c r="L744" s="55"/>
      <c r="O744" s="55"/>
      <c r="R744" s="56"/>
      <c r="U744" s="56"/>
      <c r="Y744" s="56"/>
      <c r="AC744" s="56"/>
      <c r="AG744" s="56"/>
      <c r="AK744" s="55"/>
      <c r="AN744" s="55"/>
    </row>
    <row r="745" spans="3:40" ht="12.75" x14ac:dyDescent="0.2">
      <c r="C745" s="55"/>
      <c r="F745" s="55"/>
      <c r="I745" s="55"/>
      <c r="L745" s="55"/>
      <c r="O745" s="55"/>
      <c r="R745" s="56"/>
      <c r="U745" s="56"/>
      <c r="Y745" s="56"/>
      <c r="AC745" s="56"/>
      <c r="AG745" s="56"/>
      <c r="AK745" s="55"/>
      <c r="AN745" s="55"/>
    </row>
    <row r="746" spans="3:40" ht="12.75" x14ac:dyDescent="0.2">
      <c r="C746" s="55"/>
      <c r="F746" s="55"/>
      <c r="I746" s="55"/>
      <c r="L746" s="55"/>
      <c r="O746" s="55"/>
      <c r="R746" s="56"/>
      <c r="U746" s="56"/>
      <c r="Y746" s="56"/>
      <c r="AC746" s="56"/>
      <c r="AG746" s="56"/>
      <c r="AK746" s="55"/>
      <c r="AN746" s="55"/>
    </row>
    <row r="747" spans="3:40" ht="12.75" x14ac:dyDescent="0.2">
      <c r="C747" s="55"/>
      <c r="F747" s="55"/>
      <c r="I747" s="55"/>
      <c r="L747" s="55"/>
      <c r="O747" s="55"/>
      <c r="R747" s="56"/>
      <c r="U747" s="56"/>
      <c r="Y747" s="56"/>
      <c r="AC747" s="56"/>
      <c r="AG747" s="56"/>
      <c r="AK747" s="55"/>
      <c r="AN747" s="55"/>
    </row>
    <row r="748" spans="3:40" ht="12.75" x14ac:dyDescent="0.2">
      <c r="C748" s="55"/>
      <c r="F748" s="55"/>
      <c r="I748" s="55"/>
      <c r="L748" s="55"/>
      <c r="O748" s="55"/>
      <c r="R748" s="56"/>
      <c r="U748" s="56"/>
      <c r="Y748" s="56"/>
      <c r="AC748" s="56"/>
      <c r="AG748" s="56"/>
      <c r="AK748" s="55"/>
      <c r="AN748" s="55"/>
    </row>
    <row r="749" spans="3:40" ht="12.75" x14ac:dyDescent="0.2">
      <c r="C749" s="55"/>
      <c r="F749" s="55"/>
      <c r="I749" s="55"/>
      <c r="L749" s="55"/>
      <c r="O749" s="55"/>
      <c r="R749" s="56"/>
      <c r="U749" s="56"/>
      <c r="Y749" s="56"/>
      <c r="AC749" s="56"/>
      <c r="AG749" s="56"/>
      <c r="AK749" s="55"/>
      <c r="AN749" s="55"/>
    </row>
    <row r="750" spans="3:40" ht="12.75" x14ac:dyDescent="0.2">
      <c r="C750" s="55"/>
      <c r="F750" s="55"/>
      <c r="I750" s="55"/>
      <c r="L750" s="55"/>
      <c r="O750" s="55"/>
      <c r="R750" s="56"/>
      <c r="U750" s="56"/>
      <c r="Y750" s="56"/>
      <c r="AC750" s="56"/>
      <c r="AG750" s="56"/>
      <c r="AK750" s="55"/>
      <c r="AN750" s="55"/>
    </row>
    <row r="751" spans="3:40" ht="12.75" x14ac:dyDescent="0.2">
      <c r="C751" s="55"/>
      <c r="F751" s="55"/>
      <c r="I751" s="55"/>
      <c r="L751" s="55"/>
      <c r="O751" s="55"/>
      <c r="R751" s="56"/>
      <c r="U751" s="56"/>
      <c r="Y751" s="56"/>
      <c r="AC751" s="56"/>
      <c r="AG751" s="56"/>
      <c r="AK751" s="55"/>
      <c r="AN751" s="55"/>
    </row>
    <row r="752" spans="3:40" ht="12.75" x14ac:dyDescent="0.2">
      <c r="C752" s="55"/>
      <c r="F752" s="55"/>
      <c r="I752" s="55"/>
      <c r="L752" s="55"/>
      <c r="O752" s="55"/>
      <c r="R752" s="56"/>
      <c r="U752" s="56"/>
      <c r="Y752" s="56"/>
      <c r="AC752" s="56"/>
      <c r="AG752" s="56"/>
      <c r="AK752" s="55"/>
      <c r="AN752" s="55"/>
    </row>
    <row r="753" spans="3:40" ht="12.75" x14ac:dyDescent="0.2">
      <c r="C753" s="55"/>
      <c r="F753" s="55"/>
      <c r="I753" s="55"/>
      <c r="L753" s="55"/>
      <c r="O753" s="55"/>
      <c r="R753" s="56"/>
      <c r="U753" s="56"/>
      <c r="Y753" s="56"/>
      <c r="AC753" s="56"/>
      <c r="AG753" s="56"/>
      <c r="AK753" s="55"/>
      <c r="AN753" s="55"/>
    </row>
    <row r="754" spans="3:40" ht="12.75" x14ac:dyDescent="0.2">
      <c r="C754" s="55"/>
      <c r="F754" s="55"/>
      <c r="I754" s="55"/>
      <c r="L754" s="55"/>
      <c r="O754" s="55"/>
      <c r="R754" s="56"/>
      <c r="U754" s="56"/>
      <c r="Y754" s="56"/>
      <c r="AC754" s="56"/>
      <c r="AG754" s="56"/>
      <c r="AK754" s="55"/>
      <c r="AN754" s="55"/>
    </row>
    <row r="755" spans="3:40" ht="12.75" x14ac:dyDescent="0.2">
      <c r="C755" s="55"/>
      <c r="F755" s="55"/>
      <c r="I755" s="55"/>
      <c r="L755" s="55"/>
      <c r="O755" s="55"/>
      <c r="R755" s="56"/>
      <c r="U755" s="56"/>
      <c r="Y755" s="56"/>
      <c r="AC755" s="56"/>
      <c r="AG755" s="56"/>
      <c r="AK755" s="55"/>
      <c r="AN755" s="55"/>
    </row>
    <row r="756" spans="3:40" ht="12.75" x14ac:dyDescent="0.2">
      <c r="C756" s="55"/>
      <c r="F756" s="55"/>
      <c r="I756" s="55"/>
      <c r="L756" s="55"/>
      <c r="O756" s="55"/>
      <c r="R756" s="56"/>
      <c r="U756" s="56"/>
      <c r="Y756" s="56"/>
      <c r="AC756" s="56"/>
      <c r="AG756" s="56"/>
      <c r="AK756" s="55"/>
      <c r="AN756" s="55"/>
    </row>
    <row r="757" spans="3:40" ht="12.75" x14ac:dyDescent="0.2">
      <c r="C757" s="55"/>
      <c r="F757" s="55"/>
      <c r="I757" s="55"/>
      <c r="L757" s="55"/>
      <c r="O757" s="55"/>
      <c r="R757" s="56"/>
      <c r="U757" s="56"/>
      <c r="Y757" s="56"/>
      <c r="AC757" s="56"/>
      <c r="AG757" s="56"/>
      <c r="AK757" s="55"/>
      <c r="AN757" s="55"/>
    </row>
    <row r="758" spans="3:40" ht="12.75" x14ac:dyDescent="0.2">
      <c r="C758" s="55"/>
      <c r="F758" s="55"/>
      <c r="I758" s="55"/>
      <c r="L758" s="55"/>
      <c r="O758" s="55"/>
      <c r="R758" s="56"/>
      <c r="U758" s="56"/>
      <c r="Y758" s="56"/>
      <c r="AC758" s="56"/>
      <c r="AG758" s="56"/>
      <c r="AK758" s="55"/>
      <c r="AN758" s="55"/>
    </row>
    <row r="759" spans="3:40" ht="12.75" x14ac:dyDescent="0.2">
      <c r="C759" s="55"/>
      <c r="F759" s="55"/>
      <c r="I759" s="55"/>
      <c r="L759" s="55"/>
      <c r="O759" s="55"/>
      <c r="R759" s="56"/>
      <c r="U759" s="56"/>
      <c r="Y759" s="56"/>
      <c r="AC759" s="56"/>
      <c r="AG759" s="56"/>
      <c r="AK759" s="55"/>
      <c r="AN759" s="55"/>
    </row>
    <row r="760" spans="3:40" ht="12.75" x14ac:dyDescent="0.2">
      <c r="C760" s="55"/>
      <c r="F760" s="55"/>
      <c r="I760" s="55"/>
      <c r="L760" s="55"/>
      <c r="O760" s="55"/>
      <c r="R760" s="56"/>
      <c r="U760" s="56"/>
      <c r="Y760" s="56"/>
      <c r="AC760" s="56"/>
      <c r="AG760" s="56"/>
      <c r="AK760" s="55"/>
      <c r="AN760" s="55"/>
    </row>
    <row r="761" spans="3:40" ht="12.75" x14ac:dyDescent="0.2">
      <c r="C761" s="55"/>
      <c r="F761" s="55"/>
      <c r="I761" s="55"/>
      <c r="L761" s="55"/>
      <c r="O761" s="55"/>
      <c r="R761" s="56"/>
      <c r="U761" s="56"/>
      <c r="Y761" s="56"/>
      <c r="AC761" s="56"/>
      <c r="AG761" s="56"/>
      <c r="AK761" s="55"/>
      <c r="AN761" s="55"/>
    </row>
    <row r="762" spans="3:40" ht="12.75" x14ac:dyDescent="0.2">
      <c r="C762" s="55"/>
      <c r="F762" s="55"/>
      <c r="I762" s="55"/>
      <c r="L762" s="55"/>
      <c r="O762" s="55"/>
      <c r="R762" s="56"/>
      <c r="U762" s="56"/>
      <c r="Y762" s="56"/>
      <c r="AC762" s="56"/>
      <c r="AG762" s="56"/>
      <c r="AK762" s="55"/>
      <c r="AN762" s="55"/>
    </row>
    <row r="763" spans="3:40" ht="12.75" x14ac:dyDescent="0.2">
      <c r="C763" s="55"/>
      <c r="F763" s="55"/>
      <c r="I763" s="55"/>
      <c r="L763" s="55"/>
      <c r="O763" s="55"/>
      <c r="R763" s="56"/>
      <c r="U763" s="56"/>
      <c r="Y763" s="56"/>
      <c r="AC763" s="56"/>
      <c r="AG763" s="56"/>
      <c r="AK763" s="55"/>
      <c r="AN763" s="55"/>
    </row>
    <row r="764" spans="3:40" ht="12.75" x14ac:dyDescent="0.2">
      <c r="C764" s="55"/>
      <c r="F764" s="55"/>
      <c r="I764" s="55"/>
      <c r="L764" s="55"/>
      <c r="O764" s="55"/>
      <c r="R764" s="56"/>
      <c r="U764" s="56"/>
      <c r="Y764" s="56"/>
      <c r="AC764" s="56"/>
      <c r="AG764" s="56"/>
      <c r="AK764" s="55"/>
      <c r="AN764" s="55"/>
    </row>
    <row r="765" spans="3:40" ht="12.75" x14ac:dyDescent="0.2">
      <c r="C765" s="55"/>
      <c r="F765" s="55"/>
      <c r="I765" s="55"/>
      <c r="L765" s="55"/>
      <c r="O765" s="55"/>
      <c r="R765" s="56"/>
      <c r="U765" s="56"/>
      <c r="Y765" s="56"/>
      <c r="AC765" s="56"/>
      <c r="AG765" s="56"/>
      <c r="AK765" s="55"/>
      <c r="AN765" s="55"/>
    </row>
    <row r="766" spans="3:40" ht="12.75" x14ac:dyDescent="0.2">
      <c r="C766" s="55"/>
      <c r="F766" s="55"/>
      <c r="I766" s="55"/>
      <c r="L766" s="55"/>
      <c r="O766" s="55"/>
      <c r="R766" s="56"/>
      <c r="U766" s="56"/>
      <c r="Y766" s="56"/>
      <c r="AC766" s="56"/>
      <c r="AG766" s="56"/>
      <c r="AK766" s="55"/>
      <c r="AN766" s="55"/>
    </row>
    <row r="767" spans="3:40" ht="12.75" x14ac:dyDescent="0.2">
      <c r="C767" s="55"/>
      <c r="F767" s="55"/>
      <c r="I767" s="55"/>
      <c r="L767" s="55"/>
      <c r="O767" s="55"/>
      <c r="R767" s="56"/>
      <c r="U767" s="56"/>
      <c r="Y767" s="56"/>
      <c r="AC767" s="56"/>
      <c r="AG767" s="56"/>
      <c r="AK767" s="55"/>
      <c r="AN767" s="55"/>
    </row>
    <row r="768" spans="3:40" ht="12.75" x14ac:dyDescent="0.2">
      <c r="C768" s="55"/>
      <c r="F768" s="55"/>
      <c r="I768" s="55"/>
      <c r="L768" s="55"/>
      <c r="O768" s="55"/>
      <c r="R768" s="56"/>
      <c r="U768" s="56"/>
      <c r="Y768" s="56"/>
      <c r="AC768" s="56"/>
      <c r="AG768" s="56"/>
      <c r="AK768" s="55"/>
      <c r="AN768" s="55"/>
    </row>
    <row r="769" spans="3:40" ht="12.75" x14ac:dyDescent="0.2">
      <c r="C769" s="55"/>
      <c r="F769" s="55"/>
      <c r="I769" s="55"/>
      <c r="L769" s="55"/>
      <c r="O769" s="55"/>
      <c r="R769" s="56"/>
      <c r="U769" s="56"/>
      <c r="Y769" s="56"/>
      <c r="AC769" s="56"/>
      <c r="AG769" s="56"/>
      <c r="AK769" s="55"/>
      <c r="AN769" s="55"/>
    </row>
    <row r="770" spans="3:40" ht="12.75" x14ac:dyDescent="0.2">
      <c r="C770" s="55"/>
      <c r="F770" s="55"/>
      <c r="I770" s="55"/>
      <c r="L770" s="55"/>
      <c r="O770" s="55"/>
      <c r="R770" s="56"/>
      <c r="U770" s="56"/>
      <c r="Y770" s="56"/>
      <c r="AC770" s="56"/>
      <c r="AG770" s="56"/>
      <c r="AK770" s="55"/>
      <c r="AN770" s="55"/>
    </row>
    <row r="771" spans="3:40" ht="12.75" x14ac:dyDescent="0.2">
      <c r="C771" s="55"/>
      <c r="F771" s="55"/>
      <c r="I771" s="55"/>
      <c r="L771" s="55"/>
      <c r="O771" s="55"/>
      <c r="R771" s="56"/>
      <c r="U771" s="56"/>
      <c r="Y771" s="56"/>
      <c r="AC771" s="56"/>
      <c r="AG771" s="56"/>
      <c r="AK771" s="55"/>
      <c r="AN771" s="55"/>
    </row>
    <row r="772" spans="3:40" ht="12.75" x14ac:dyDescent="0.2">
      <c r="C772" s="55"/>
      <c r="F772" s="55"/>
      <c r="I772" s="55"/>
      <c r="L772" s="55"/>
      <c r="O772" s="55"/>
      <c r="R772" s="56"/>
      <c r="U772" s="56"/>
      <c r="Y772" s="56"/>
      <c r="AC772" s="56"/>
      <c r="AG772" s="56"/>
      <c r="AK772" s="55"/>
      <c r="AN772" s="55"/>
    </row>
    <row r="773" spans="3:40" ht="12.75" x14ac:dyDescent="0.2">
      <c r="C773" s="55"/>
      <c r="F773" s="55"/>
      <c r="I773" s="55"/>
      <c r="L773" s="55"/>
      <c r="O773" s="55"/>
      <c r="R773" s="56"/>
      <c r="U773" s="56"/>
      <c r="Y773" s="56"/>
      <c r="AC773" s="56"/>
      <c r="AG773" s="56"/>
      <c r="AK773" s="55"/>
      <c r="AN773" s="55"/>
    </row>
    <row r="774" spans="3:40" ht="12.75" x14ac:dyDescent="0.2">
      <c r="C774" s="55"/>
      <c r="F774" s="55"/>
      <c r="I774" s="55"/>
      <c r="L774" s="55"/>
      <c r="O774" s="55"/>
      <c r="R774" s="56"/>
      <c r="U774" s="56"/>
      <c r="Y774" s="56"/>
      <c r="AC774" s="56"/>
      <c r="AG774" s="56"/>
      <c r="AK774" s="55"/>
      <c r="AN774" s="55"/>
    </row>
    <row r="775" spans="3:40" ht="12.75" x14ac:dyDescent="0.2">
      <c r="C775" s="55"/>
      <c r="F775" s="55"/>
      <c r="I775" s="55"/>
      <c r="L775" s="55"/>
      <c r="O775" s="55"/>
      <c r="R775" s="56"/>
      <c r="U775" s="56"/>
      <c r="Y775" s="56"/>
      <c r="AC775" s="56"/>
      <c r="AG775" s="56"/>
      <c r="AK775" s="55"/>
      <c r="AN775" s="55"/>
    </row>
    <row r="776" spans="3:40" ht="12.75" x14ac:dyDescent="0.2">
      <c r="C776" s="55"/>
      <c r="F776" s="55"/>
      <c r="I776" s="55"/>
      <c r="L776" s="55"/>
      <c r="O776" s="55"/>
      <c r="R776" s="56"/>
      <c r="U776" s="56"/>
      <c r="Y776" s="56"/>
      <c r="AC776" s="56"/>
      <c r="AG776" s="56"/>
      <c r="AK776" s="55"/>
      <c r="AN776" s="55"/>
    </row>
    <row r="777" spans="3:40" ht="12.75" x14ac:dyDescent="0.2">
      <c r="C777" s="55"/>
      <c r="F777" s="55"/>
      <c r="I777" s="55"/>
      <c r="L777" s="55"/>
      <c r="O777" s="55"/>
      <c r="R777" s="56"/>
      <c r="U777" s="56"/>
      <c r="Y777" s="56"/>
      <c r="AC777" s="56"/>
      <c r="AG777" s="56"/>
      <c r="AK777" s="55"/>
      <c r="AN777" s="55"/>
    </row>
    <row r="778" spans="3:40" ht="12.75" x14ac:dyDescent="0.2">
      <c r="C778" s="55"/>
      <c r="F778" s="55"/>
      <c r="I778" s="55"/>
      <c r="L778" s="55"/>
      <c r="O778" s="55"/>
      <c r="R778" s="56"/>
      <c r="U778" s="56"/>
      <c r="Y778" s="56"/>
      <c r="AC778" s="56"/>
      <c r="AG778" s="56"/>
      <c r="AK778" s="55"/>
      <c r="AN778" s="55"/>
    </row>
    <row r="779" spans="3:40" ht="12.75" x14ac:dyDescent="0.2">
      <c r="C779" s="55"/>
      <c r="F779" s="55"/>
      <c r="I779" s="55"/>
      <c r="L779" s="55"/>
      <c r="O779" s="55"/>
      <c r="R779" s="56"/>
      <c r="U779" s="56"/>
      <c r="Y779" s="56"/>
      <c r="AC779" s="56"/>
      <c r="AG779" s="56"/>
      <c r="AK779" s="55"/>
      <c r="AN779" s="55"/>
    </row>
    <row r="780" spans="3:40" ht="12.75" x14ac:dyDescent="0.2">
      <c r="C780" s="55"/>
      <c r="F780" s="55"/>
      <c r="I780" s="55"/>
      <c r="L780" s="55"/>
      <c r="O780" s="55"/>
      <c r="R780" s="56"/>
      <c r="U780" s="56"/>
      <c r="Y780" s="56"/>
      <c r="AC780" s="56"/>
      <c r="AG780" s="56"/>
      <c r="AK780" s="55"/>
      <c r="AN780" s="55"/>
    </row>
    <row r="781" spans="3:40" ht="12.75" x14ac:dyDescent="0.2">
      <c r="C781" s="55"/>
      <c r="F781" s="55"/>
      <c r="I781" s="55"/>
      <c r="L781" s="55"/>
      <c r="O781" s="55"/>
      <c r="R781" s="56"/>
      <c r="U781" s="56"/>
      <c r="Y781" s="56"/>
      <c r="AC781" s="56"/>
      <c r="AG781" s="56"/>
      <c r="AK781" s="55"/>
      <c r="AN781" s="55"/>
    </row>
    <row r="782" spans="3:40" ht="12.75" x14ac:dyDescent="0.2">
      <c r="C782" s="55"/>
      <c r="F782" s="55"/>
      <c r="I782" s="55"/>
      <c r="L782" s="55"/>
      <c r="O782" s="55"/>
      <c r="R782" s="56"/>
      <c r="U782" s="56"/>
      <c r="Y782" s="56"/>
      <c r="AC782" s="56"/>
      <c r="AG782" s="56"/>
      <c r="AK782" s="55"/>
      <c r="AN782" s="55"/>
    </row>
    <row r="783" spans="3:40" ht="12.75" x14ac:dyDescent="0.2">
      <c r="C783" s="55"/>
      <c r="F783" s="55"/>
      <c r="I783" s="55"/>
      <c r="L783" s="55"/>
      <c r="O783" s="55"/>
      <c r="R783" s="56"/>
      <c r="U783" s="56"/>
      <c r="Y783" s="56"/>
      <c r="AC783" s="56"/>
      <c r="AG783" s="56"/>
      <c r="AK783" s="55"/>
      <c r="AN783" s="55"/>
    </row>
    <row r="784" spans="3:40" ht="12.75" x14ac:dyDescent="0.2">
      <c r="C784" s="55"/>
      <c r="F784" s="55"/>
      <c r="I784" s="55"/>
      <c r="L784" s="55"/>
      <c r="O784" s="55"/>
      <c r="R784" s="56"/>
      <c r="U784" s="56"/>
      <c r="Y784" s="56"/>
      <c r="AC784" s="56"/>
      <c r="AG784" s="56"/>
      <c r="AK784" s="55"/>
      <c r="AN784" s="55"/>
    </row>
    <row r="785" spans="3:40" ht="12.75" x14ac:dyDescent="0.2">
      <c r="C785" s="55"/>
      <c r="F785" s="55"/>
      <c r="I785" s="55"/>
      <c r="L785" s="55"/>
      <c r="O785" s="55"/>
      <c r="R785" s="56"/>
      <c r="U785" s="56"/>
      <c r="Y785" s="56"/>
      <c r="AC785" s="56"/>
      <c r="AG785" s="56"/>
      <c r="AK785" s="55"/>
      <c r="AN785" s="55"/>
    </row>
    <row r="786" spans="3:40" ht="12.75" x14ac:dyDescent="0.2">
      <c r="C786" s="55"/>
      <c r="F786" s="55"/>
      <c r="I786" s="55"/>
      <c r="L786" s="55"/>
      <c r="O786" s="55"/>
      <c r="R786" s="56"/>
      <c r="U786" s="56"/>
      <c r="Y786" s="56"/>
      <c r="AC786" s="56"/>
      <c r="AG786" s="56"/>
      <c r="AK786" s="55"/>
      <c r="AN786" s="55"/>
    </row>
    <row r="787" spans="3:40" ht="12.75" x14ac:dyDescent="0.2">
      <c r="C787" s="55"/>
      <c r="F787" s="55"/>
      <c r="I787" s="55"/>
      <c r="L787" s="55"/>
      <c r="O787" s="55"/>
      <c r="R787" s="56"/>
      <c r="U787" s="56"/>
      <c r="Y787" s="56"/>
      <c r="AC787" s="56"/>
      <c r="AG787" s="56"/>
      <c r="AK787" s="55"/>
      <c r="AN787" s="55"/>
    </row>
    <row r="788" spans="3:40" ht="12.75" x14ac:dyDescent="0.2">
      <c r="C788" s="55"/>
      <c r="F788" s="55"/>
      <c r="I788" s="55"/>
      <c r="L788" s="55"/>
      <c r="O788" s="55"/>
      <c r="R788" s="56"/>
      <c r="U788" s="56"/>
      <c r="Y788" s="56"/>
      <c r="AC788" s="56"/>
      <c r="AG788" s="56"/>
      <c r="AK788" s="55"/>
      <c r="AN788" s="55"/>
    </row>
    <row r="789" spans="3:40" ht="12.75" x14ac:dyDescent="0.2">
      <c r="C789" s="55"/>
      <c r="F789" s="55"/>
      <c r="I789" s="55"/>
      <c r="L789" s="55"/>
      <c r="O789" s="55"/>
      <c r="R789" s="56"/>
      <c r="U789" s="56"/>
      <c r="Y789" s="56"/>
      <c r="AC789" s="56"/>
      <c r="AG789" s="56"/>
      <c r="AK789" s="55"/>
      <c r="AN789" s="55"/>
    </row>
    <row r="790" spans="3:40" ht="12.75" x14ac:dyDescent="0.2">
      <c r="C790" s="55"/>
      <c r="F790" s="55"/>
      <c r="I790" s="55"/>
      <c r="L790" s="55"/>
      <c r="O790" s="55"/>
      <c r="R790" s="56"/>
      <c r="U790" s="56"/>
      <c r="Y790" s="56"/>
      <c r="AC790" s="56"/>
      <c r="AG790" s="56"/>
      <c r="AK790" s="55"/>
      <c r="AN790" s="55"/>
    </row>
    <row r="791" spans="3:40" ht="12.75" x14ac:dyDescent="0.2">
      <c r="C791" s="55"/>
      <c r="F791" s="55"/>
      <c r="I791" s="55"/>
      <c r="L791" s="55"/>
      <c r="O791" s="55"/>
      <c r="R791" s="56"/>
      <c r="U791" s="56"/>
      <c r="Y791" s="56"/>
      <c r="AC791" s="56"/>
      <c r="AG791" s="56"/>
      <c r="AK791" s="55"/>
      <c r="AN791" s="55"/>
    </row>
    <row r="792" spans="3:40" ht="12.75" x14ac:dyDescent="0.2">
      <c r="C792" s="55"/>
      <c r="F792" s="55"/>
      <c r="I792" s="55"/>
      <c r="L792" s="55"/>
      <c r="O792" s="55"/>
      <c r="R792" s="56"/>
      <c r="U792" s="56"/>
      <c r="Y792" s="56"/>
      <c r="AC792" s="56"/>
      <c r="AG792" s="56"/>
      <c r="AK792" s="55"/>
      <c r="AN792" s="55"/>
    </row>
    <row r="793" spans="3:40" ht="12.75" x14ac:dyDescent="0.2">
      <c r="C793" s="55"/>
      <c r="F793" s="55"/>
      <c r="I793" s="55"/>
      <c r="L793" s="55"/>
      <c r="O793" s="55"/>
      <c r="R793" s="56"/>
      <c r="U793" s="56"/>
      <c r="Y793" s="56"/>
      <c r="AC793" s="56"/>
      <c r="AG793" s="56"/>
      <c r="AK793" s="55"/>
      <c r="AN793" s="55"/>
    </row>
    <row r="794" spans="3:40" ht="12.75" x14ac:dyDescent="0.2">
      <c r="C794" s="55"/>
      <c r="F794" s="55"/>
      <c r="I794" s="55"/>
      <c r="L794" s="55"/>
      <c r="O794" s="55"/>
      <c r="R794" s="56"/>
      <c r="U794" s="56"/>
      <c r="Y794" s="56"/>
      <c r="AC794" s="56"/>
      <c r="AG794" s="56"/>
      <c r="AK794" s="55"/>
      <c r="AN794" s="55"/>
    </row>
    <row r="795" spans="3:40" ht="12.75" x14ac:dyDescent="0.2">
      <c r="C795" s="55"/>
      <c r="F795" s="55"/>
      <c r="I795" s="55"/>
      <c r="L795" s="55"/>
      <c r="O795" s="55"/>
      <c r="R795" s="56"/>
      <c r="U795" s="56"/>
      <c r="Y795" s="56"/>
      <c r="AC795" s="56"/>
      <c r="AG795" s="56"/>
      <c r="AK795" s="55"/>
      <c r="AN795" s="55"/>
    </row>
    <row r="796" spans="3:40" ht="12.75" x14ac:dyDescent="0.2">
      <c r="C796" s="55"/>
      <c r="F796" s="55"/>
      <c r="I796" s="55"/>
      <c r="L796" s="55"/>
      <c r="O796" s="55"/>
      <c r="R796" s="56"/>
      <c r="U796" s="56"/>
      <c r="Y796" s="56"/>
      <c r="AC796" s="56"/>
      <c r="AG796" s="56"/>
      <c r="AK796" s="55"/>
      <c r="AN796" s="55"/>
    </row>
    <row r="797" spans="3:40" ht="12.75" x14ac:dyDescent="0.2">
      <c r="C797" s="55"/>
      <c r="F797" s="55"/>
      <c r="I797" s="55"/>
      <c r="L797" s="55"/>
      <c r="O797" s="55"/>
      <c r="R797" s="56"/>
      <c r="U797" s="56"/>
      <c r="Y797" s="56"/>
      <c r="AC797" s="56"/>
      <c r="AG797" s="56"/>
      <c r="AK797" s="55"/>
      <c r="AN797" s="55"/>
    </row>
    <row r="798" spans="3:40" ht="12.75" x14ac:dyDescent="0.2">
      <c r="C798" s="55"/>
      <c r="F798" s="55"/>
      <c r="I798" s="55"/>
      <c r="L798" s="55"/>
      <c r="O798" s="55"/>
      <c r="R798" s="56"/>
      <c r="U798" s="56"/>
      <c r="Y798" s="56"/>
      <c r="AC798" s="56"/>
      <c r="AG798" s="56"/>
      <c r="AK798" s="55"/>
      <c r="AN798" s="55"/>
    </row>
    <row r="799" spans="3:40" ht="12.75" x14ac:dyDescent="0.2">
      <c r="C799" s="55"/>
      <c r="F799" s="55"/>
      <c r="I799" s="55"/>
      <c r="L799" s="55"/>
      <c r="O799" s="55"/>
      <c r="R799" s="56"/>
      <c r="U799" s="56"/>
      <c r="Y799" s="56"/>
      <c r="AC799" s="56"/>
      <c r="AG799" s="56"/>
      <c r="AK799" s="55"/>
      <c r="AN799" s="55"/>
    </row>
    <row r="800" spans="3:40" ht="12.75" x14ac:dyDescent="0.2">
      <c r="C800" s="55"/>
      <c r="F800" s="55"/>
      <c r="I800" s="55"/>
      <c r="L800" s="55"/>
      <c r="O800" s="55"/>
      <c r="R800" s="56"/>
      <c r="U800" s="56"/>
      <c r="Y800" s="56"/>
      <c r="AC800" s="56"/>
      <c r="AG800" s="56"/>
      <c r="AK800" s="55"/>
      <c r="AN800" s="55"/>
    </row>
    <row r="801" spans="3:40" ht="12.75" x14ac:dyDescent="0.2">
      <c r="C801" s="55"/>
      <c r="F801" s="55"/>
      <c r="I801" s="55"/>
      <c r="L801" s="55"/>
      <c r="O801" s="55"/>
      <c r="R801" s="56"/>
      <c r="U801" s="56"/>
      <c r="Y801" s="56"/>
      <c r="AC801" s="56"/>
      <c r="AG801" s="56"/>
      <c r="AK801" s="55"/>
      <c r="AN801" s="55"/>
    </row>
    <row r="802" spans="3:40" ht="12.75" x14ac:dyDescent="0.2">
      <c r="C802" s="55"/>
      <c r="F802" s="55"/>
      <c r="I802" s="55"/>
      <c r="L802" s="55"/>
      <c r="O802" s="55"/>
      <c r="R802" s="56"/>
      <c r="U802" s="56"/>
      <c r="Y802" s="56"/>
      <c r="AC802" s="56"/>
      <c r="AG802" s="56"/>
      <c r="AK802" s="55"/>
      <c r="AN802" s="55"/>
    </row>
    <row r="803" spans="3:40" ht="12.75" x14ac:dyDescent="0.2">
      <c r="C803" s="55"/>
      <c r="F803" s="55"/>
      <c r="I803" s="55"/>
      <c r="L803" s="55"/>
      <c r="O803" s="55"/>
      <c r="R803" s="56"/>
      <c r="U803" s="56"/>
      <c r="Y803" s="56"/>
      <c r="AC803" s="56"/>
      <c r="AG803" s="56"/>
      <c r="AK803" s="55"/>
      <c r="AN803" s="55"/>
    </row>
    <row r="804" spans="3:40" ht="12.75" x14ac:dyDescent="0.2">
      <c r="C804" s="55"/>
      <c r="F804" s="55"/>
      <c r="I804" s="55"/>
      <c r="L804" s="55"/>
      <c r="O804" s="55"/>
      <c r="R804" s="56"/>
      <c r="U804" s="56"/>
      <c r="Y804" s="56"/>
      <c r="AC804" s="56"/>
      <c r="AG804" s="56"/>
      <c r="AK804" s="55"/>
      <c r="AN804" s="55"/>
    </row>
    <row r="805" spans="3:40" ht="12.75" x14ac:dyDescent="0.2">
      <c r="C805" s="55"/>
      <c r="F805" s="55"/>
      <c r="I805" s="55"/>
      <c r="L805" s="55"/>
      <c r="O805" s="55"/>
      <c r="R805" s="56"/>
      <c r="U805" s="56"/>
      <c r="Y805" s="56"/>
      <c r="AC805" s="56"/>
      <c r="AG805" s="56"/>
      <c r="AK805" s="55"/>
      <c r="AN805" s="55"/>
    </row>
    <row r="806" spans="3:40" ht="12.75" x14ac:dyDescent="0.2">
      <c r="C806" s="55"/>
      <c r="F806" s="55"/>
      <c r="I806" s="55"/>
      <c r="L806" s="55"/>
      <c r="O806" s="55"/>
      <c r="R806" s="56"/>
      <c r="U806" s="56"/>
      <c r="Y806" s="56"/>
      <c r="AC806" s="56"/>
      <c r="AG806" s="56"/>
      <c r="AK806" s="55"/>
      <c r="AN806" s="55"/>
    </row>
    <row r="807" spans="3:40" ht="12.75" x14ac:dyDescent="0.2">
      <c r="C807" s="55"/>
      <c r="F807" s="55"/>
      <c r="I807" s="55"/>
      <c r="L807" s="55"/>
      <c r="O807" s="55"/>
      <c r="R807" s="56"/>
      <c r="U807" s="56"/>
      <c r="Y807" s="56"/>
      <c r="AC807" s="56"/>
      <c r="AG807" s="56"/>
      <c r="AK807" s="55"/>
      <c r="AN807" s="55"/>
    </row>
    <row r="808" spans="3:40" ht="12.75" x14ac:dyDescent="0.2">
      <c r="C808" s="55"/>
      <c r="F808" s="55"/>
      <c r="I808" s="55"/>
      <c r="L808" s="55"/>
      <c r="O808" s="55"/>
      <c r="R808" s="56"/>
      <c r="U808" s="56"/>
      <c r="Y808" s="56"/>
      <c r="AC808" s="56"/>
      <c r="AG808" s="56"/>
      <c r="AK808" s="55"/>
      <c r="AN808" s="55"/>
    </row>
    <row r="809" spans="3:40" ht="12.75" x14ac:dyDescent="0.2">
      <c r="C809" s="55"/>
      <c r="F809" s="55"/>
      <c r="I809" s="55"/>
      <c r="L809" s="55"/>
      <c r="O809" s="55"/>
      <c r="R809" s="56"/>
      <c r="U809" s="56"/>
      <c r="Y809" s="56"/>
      <c r="AC809" s="56"/>
      <c r="AG809" s="56"/>
      <c r="AK809" s="55"/>
      <c r="AN809" s="55"/>
    </row>
    <row r="810" spans="3:40" ht="12.75" x14ac:dyDescent="0.2">
      <c r="C810" s="55"/>
      <c r="F810" s="55"/>
      <c r="I810" s="55"/>
      <c r="L810" s="55"/>
      <c r="O810" s="55"/>
      <c r="R810" s="56"/>
      <c r="U810" s="56"/>
      <c r="Y810" s="56"/>
      <c r="AC810" s="56"/>
      <c r="AG810" s="56"/>
      <c r="AK810" s="55"/>
      <c r="AN810" s="55"/>
    </row>
    <row r="811" spans="3:40" ht="12.75" x14ac:dyDescent="0.2">
      <c r="C811" s="55"/>
      <c r="F811" s="55"/>
      <c r="I811" s="55"/>
      <c r="L811" s="55"/>
      <c r="O811" s="55"/>
      <c r="R811" s="56"/>
      <c r="U811" s="56"/>
      <c r="Y811" s="56"/>
      <c r="AC811" s="56"/>
      <c r="AG811" s="56"/>
      <c r="AK811" s="55"/>
      <c r="AN811" s="55"/>
    </row>
    <row r="812" spans="3:40" ht="12.75" x14ac:dyDescent="0.2">
      <c r="C812" s="55"/>
      <c r="F812" s="55"/>
      <c r="I812" s="55"/>
      <c r="L812" s="55"/>
      <c r="O812" s="55"/>
      <c r="R812" s="56"/>
      <c r="U812" s="56"/>
      <c r="Y812" s="56"/>
      <c r="AC812" s="56"/>
      <c r="AG812" s="56"/>
      <c r="AK812" s="55"/>
      <c r="AN812" s="55"/>
    </row>
    <row r="813" spans="3:40" ht="12.75" x14ac:dyDescent="0.2">
      <c r="C813" s="55"/>
      <c r="F813" s="55"/>
      <c r="I813" s="55"/>
      <c r="L813" s="55"/>
      <c r="O813" s="55"/>
      <c r="R813" s="56"/>
      <c r="U813" s="56"/>
      <c r="Y813" s="56"/>
      <c r="AC813" s="56"/>
      <c r="AG813" s="56"/>
      <c r="AK813" s="55"/>
      <c r="AN813" s="55"/>
    </row>
    <row r="814" spans="3:40" ht="12.75" x14ac:dyDescent="0.2">
      <c r="C814" s="55"/>
      <c r="F814" s="55"/>
      <c r="I814" s="55"/>
      <c r="L814" s="55"/>
      <c r="O814" s="55"/>
      <c r="R814" s="56"/>
      <c r="U814" s="56"/>
      <c r="Y814" s="56"/>
      <c r="AC814" s="56"/>
      <c r="AG814" s="56"/>
      <c r="AK814" s="55"/>
      <c r="AN814" s="55"/>
    </row>
    <row r="815" spans="3:40" ht="12.75" x14ac:dyDescent="0.2">
      <c r="C815" s="55"/>
      <c r="F815" s="55"/>
      <c r="I815" s="55"/>
      <c r="L815" s="55"/>
      <c r="O815" s="55"/>
      <c r="R815" s="56"/>
      <c r="U815" s="56"/>
      <c r="Y815" s="56"/>
      <c r="AC815" s="56"/>
      <c r="AG815" s="56"/>
      <c r="AK815" s="55"/>
      <c r="AN815" s="55"/>
    </row>
    <row r="816" spans="3:40" ht="12.75" x14ac:dyDescent="0.2">
      <c r="C816" s="55"/>
      <c r="F816" s="55"/>
      <c r="I816" s="55"/>
      <c r="L816" s="55"/>
      <c r="O816" s="55"/>
      <c r="R816" s="56"/>
      <c r="U816" s="56"/>
      <c r="Y816" s="56"/>
      <c r="AC816" s="56"/>
      <c r="AG816" s="56"/>
      <c r="AK816" s="55"/>
      <c r="AN816" s="55"/>
    </row>
    <row r="817" spans="3:40" ht="12.75" x14ac:dyDescent="0.2">
      <c r="C817" s="55"/>
      <c r="F817" s="55"/>
      <c r="I817" s="55"/>
      <c r="L817" s="55"/>
      <c r="O817" s="55"/>
      <c r="R817" s="56"/>
      <c r="U817" s="56"/>
      <c r="Y817" s="56"/>
      <c r="AC817" s="56"/>
      <c r="AG817" s="56"/>
      <c r="AK817" s="55"/>
      <c r="AN817" s="55"/>
    </row>
    <row r="818" spans="3:40" ht="12.75" x14ac:dyDescent="0.2">
      <c r="C818" s="55"/>
      <c r="F818" s="55"/>
      <c r="I818" s="55"/>
      <c r="L818" s="55"/>
      <c r="O818" s="55"/>
      <c r="R818" s="56"/>
      <c r="U818" s="56"/>
      <c r="Y818" s="56"/>
      <c r="AC818" s="56"/>
      <c r="AG818" s="56"/>
      <c r="AK818" s="55"/>
      <c r="AN818" s="55"/>
    </row>
    <row r="819" spans="3:40" ht="12.75" x14ac:dyDescent="0.2">
      <c r="C819" s="55"/>
      <c r="F819" s="55"/>
      <c r="I819" s="55"/>
      <c r="L819" s="55"/>
      <c r="O819" s="55"/>
      <c r="R819" s="56"/>
      <c r="U819" s="56"/>
      <c r="Y819" s="56"/>
      <c r="AC819" s="56"/>
      <c r="AG819" s="56"/>
      <c r="AK819" s="55"/>
      <c r="AN819" s="55"/>
    </row>
    <row r="820" spans="3:40" ht="12.75" x14ac:dyDescent="0.2">
      <c r="C820" s="55"/>
      <c r="F820" s="55"/>
      <c r="I820" s="55"/>
      <c r="L820" s="55"/>
      <c r="O820" s="55"/>
      <c r="R820" s="56"/>
      <c r="U820" s="56"/>
      <c r="Y820" s="56"/>
      <c r="AC820" s="56"/>
      <c r="AG820" s="56"/>
      <c r="AK820" s="55"/>
      <c r="AN820" s="55"/>
    </row>
    <row r="821" spans="3:40" ht="12.75" x14ac:dyDescent="0.2">
      <c r="C821" s="55"/>
      <c r="F821" s="55"/>
      <c r="I821" s="55"/>
      <c r="L821" s="55"/>
      <c r="O821" s="55"/>
      <c r="R821" s="56"/>
      <c r="U821" s="56"/>
      <c r="Y821" s="56"/>
      <c r="AC821" s="56"/>
      <c r="AG821" s="56"/>
      <c r="AK821" s="55"/>
      <c r="AN821" s="55"/>
    </row>
    <row r="822" spans="3:40" ht="12.75" x14ac:dyDescent="0.2">
      <c r="C822" s="55"/>
      <c r="F822" s="55"/>
      <c r="I822" s="55"/>
      <c r="L822" s="55"/>
      <c r="O822" s="55"/>
      <c r="R822" s="56"/>
      <c r="U822" s="56"/>
      <c r="Y822" s="56"/>
      <c r="AC822" s="56"/>
      <c r="AG822" s="56"/>
      <c r="AK822" s="55"/>
      <c r="AN822" s="55"/>
    </row>
    <row r="823" spans="3:40" ht="12.75" x14ac:dyDescent="0.2">
      <c r="C823" s="55"/>
      <c r="F823" s="55"/>
      <c r="I823" s="55"/>
      <c r="L823" s="55"/>
      <c r="O823" s="55"/>
      <c r="R823" s="56"/>
      <c r="U823" s="56"/>
      <c r="Y823" s="56"/>
      <c r="AC823" s="56"/>
      <c r="AG823" s="56"/>
      <c r="AK823" s="55"/>
      <c r="AN823" s="55"/>
    </row>
    <row r="824" spans="3:40" ht="12.75" x14ac:dyDescent="0.2">
      <c r="C824" s="55"/>
      <c r="F824" s="55"/>
      <c r="I824" s="55"/>
      <c r="L824" s="55"/>
      <c r="O824" s="55"/>
      <c r="R824" s="56"/>
      <c r="U824" s="56"/>
      <c r="Y824" s="56"/>
      <c r="AC824" s="56"/>
      <c r="AG824" s="56"/>
      <c r="AK824" s="55"/>
      <c r="AN824" s="55"/>
    </row>
    <row r="825" spans="3:40" ht="12.75" x14ac:dyDescent="0.2">
      <c r="C825" s="55"/>
      <c r="F825" s="55"/>
      <c r="I825" s="55"/>
      <c r="L825" s="55"/>
      <c r="O825" s="55"/>
      <c r="R825" s="56"/>
      <c r="U825" s="56"/>
      <c r="Y825" s="56"/>
      <c r="AC825" s="56"/>
      <c r="AG825" s="56"/>
      <c r="AK825" s="55"/>
      <c r="AN825" s="55"/>
    </row>
    <row r="826" spans="3:40" ht="12.75" x14ac:dyDescent="0.2">
      <c r="C826" s="55"/>
      <c r="F826" s="55"/>
      <c r="I826" s="55"/>
      <c r="L826" s="55"/>
      <c r="O826" s="55"/>
      <c r="R826" s="56"/>
      <c r="U826" s="56"/>
      <c r="Y826" s="56"/>
      <c r="AC826" s="56"/>
      <c r="AG826" s="56"/>
      <c r="AK826" s="55"/>
      <c r="AN826" s="55"/>
    </row>
    <row r="827" spans="3:40" ht="12.75" x14ac:dyDescent="0.2">
      <c r="C827" s="55"/>
      <c r="F827" s="55"/>
      <c r="I827" s="55"/>
      <c r="L827" s="55"/>
      <c r="O827" s="55"/>
      <c r="R827" s="56"/>
      <c r="U827" s="56"/>
      <c r="Y827" s="56"/>
      <c r="AC827" s="56"/>
      <c r="AG827" s="56"/>
      <c r="AK827" s="55"/>
      <c r="AN827" s="55"/>
    </row>
    <row r="828" spans="3:40" ht="12.75" x14ac:dyDescent="0.2">
      <c r="C828" s="55"/>
      <c r="F828" s="55"/>
      <c r="I828" s="55"/>
      <c r="L828" s="55"/>
      <c r="O828" s="55"/>
      <c r="R828" s="56"/>
      <c r="U828" s="56"/>
      <c r="Y828" s="56"/>
      <c r="AC828" s="56"/>
      <c r="AG828" s="56"/>
      <c r="AK828" s="55"/>
      <c r="AN828" s="55"/>
    </row>
    <row r="829" spans="3:40" ht="12.75" x14ac:dyDescent="0.2">
      <c r="C829" s="55"/>
      <c r="F829" s="55"/>
      <c r="I829" s="55"/>
      <c r="L829" s="55"/>
      <c r="O829" s="55"/>
      <c r="R829" s="56"/>
      <c r="U829" s="56"/>
      <c r="Y829" s="56"/>
      <c r="AC829" s="56"/>
      <c r="AG829" s="56"/>
      <c r="AK829" s="55"/>
      <c r="AN829" s="55"/>
    </row>
    <row r="830" spans="3:40" ht="12.75" x14ac:dyDescent="0.2">
      <c r="C830" s="55"/>
      <c r="F830" s="55"/>
      <c r="I830" s="55"/>
      <c r="L830" s="55"/>
      <c r="O830" s="55"/>
      <c r="R830" s="56"/>
      <c r="U830" s="56"/>
      <c r="Y830" s="56"/>
      <c r="AC830" s="56"/>
      <c r="AG830" s="56"/>
      <c r="AK830" s="55"/>
      <c r="AN830" s="55"/>
    </row>
    <row r="831" spans="3:40" ht="12.75" x14ac:dyDescent="0.2">
      <c r="C831" s="55"/>
      <c r="F831" s="55"/>
      <c r="I831" s="55"/>
      <c r="L831" s="55"/>
      <c r="O831" s="55"/>
      <c r="R831" s="56"/>
      <c r="U831" s="56"/>
      <c r="Y831" s="56"/>
      <c r="AC831" s="56"/>
      <c r="AG831" s="56"/>
      <c r="AK831" s="55"/>
      <c r="AN831" s="55"/>
    </row>
    <row r="832" spans="3:40" ht="12.75" x14ac:dyDescent="0.2">
      <c r="C832" s="55"/>
      <c r="F832" s="55"/>
      <c r="I832" s="55"/>
      <c r="L832" s="55"/>
      <c r="O832" s="55"/>
      <c r="R832" s="56"/>
      <c r="U832" s="56"/>
      <c r="Y832" s="56"/>
      <c r="AC832" s="56"/>
      <c r="AG832" s="56"/>
      <c r="AK832" s="55"/>
      <c r="AN832" s="55"/>
    </row>
    <row r="833" spans="3:40" ht="12.75" x14ac:dyDescent="0.2">
      <c r="C833" s="55"/>
      <c r="F833" s="55"/>
      <c r="I833" s="55"/>
      <c r="L833" s="55"/>
      <c r="O833" s="55"/>
      <c r="R833" s="56"/>
      <c r="U833" s="56"/>
      <c r="Y833" s="56"/>
      <c r="AC833" s="56"/>
      <c r="AG833" s="56"/>
      <c r="AK833" s="55"/>
      <c r="AN833" s="55"/>
    </row>
    <row r="834" spans="3:40" ht="12.75" x14ac:dyDescent="0.2">
      <c r="C834" s="55"/>
      <c r="F834" s="55"/>
      <c r="I834" s="55"/>
      <c r="L834" s="55"/>
      <c r="O834" s="55"/>
      <c r="R834" s="56"/>
      <c r="U834" s="56"/>
      <c r="Y834" s="56"/>
      <c r="AC834" s="56"/>
      <c r="AG834" s="56"/>
      <c r="AK834" s="55"/>
      <c r="AN834" s="55"/>
    </row>
    <row r="835" spans="3:40" ht="12.75" x14ac:dyDescent="0.2">
      <c r="C835" s="55"/>
      <c r="F835" s="55"/>
      <c r="I835" s="55"/>
      <c r="L835" s="55"/>
      <c r="O835" s="55"/>
      <c r="R835" s="56"/>
      <c r="U835" s="56"/>
      <c r="Y835" s="56"/>
      <c r="AC835" s="56"/>
      <c r="AG835" s="56"/>
      <c r="AK835" s="55"/>
      <c r="AN835" s="55"/>
    </row>
    <row r="836" spans="3:40" ht="12.75" x14ac:dyDescent="0.2">
      <c r="C836" s="55"/>
      <c r="F836" s="55"/>
      <c r="I836" s="55"/>
      <c r="L836" s="55"/>
      <c r="O836" s="55"/>
      <c r="R836" s="56"/>
      <c r="U836" s="56"/>
      <c r="Y836" s="56"/>
      <c r="AC836" s="56"/>
      <c r="AG836" s="56"/>
      <c r="AK836" s="55"/>
      <c r="AN836" s="55"/>
    </row>
    <row r="837" spans="3:40" ht="12.75" x14ac:dyDescent="0.2">
      <c r="C837" s="55"/>
      <c r="F837" s="55"/>
      <c r="I837" s="55"/>
      <c r="L837" s="55"/>
      <c r="O837" s="55"/>
      <c r="R837" s="56"/>
      <c r="U837" s="56"/>
      <c r="Y837" s="56"/>
      <c r="AC837" s="56"/>
      <c r="AG837" s="56"/>
      <c r="AK837" s="55"/>
      <c r="AN837" s="55"/>
    </row>
    <row r="838" spans="3:40" ht="12.75" x14ac:dyDescent="0.2">
      <c r="C838" s="55"/>
      <c r="F838" s="55"/>
      <c r="I838" s="55"/>
      <c r="L838" s="55"/>
      <c r="O838" s="55"/>
      <c r="R838" s="56"/>
      <c r="U838" s="56"/>
      <c r="Y838" s="56"/>
      <c r="AC838" s="56"/>
      <c r="AG838" s="56"/>
      <c r="AK838" s="55"/>
      <c r="AN838" s="55"/>
    </row>
    <row r="839" spans="3:40" ht="12.75" x14ac:dyDescent="0.2">
      <c r="C839" s="55"/>
      <c r="F839" s="55"/>
      <c r="I839" s="55"/>
      <c r="L839" s="55"/>
      <c r="O839" s="55"/>
      <c r="R839" s="56"/>
      <c r="U839" s="56"/>
      <c r="Y839" s="56"/>
      <c r="AC839" s="56"/>
      <c r="AG839" s="56"/>
      <c r="AK839" s="55"/>
      <c r="AN839" s="55"/>
    </row>
    <row r="840" spans="3:40" ht="12.75" x14ac:dyDescent="0.2">
      <c r="C840" s="55"/>
      <c r="F840" s="55"/>
      <c r="I840" s="55"/>
      <c r="L840" s="55"/>
      <c r="O840" s="55"/>
      <c r="R840" s="56"/>
      <c r="U840" s="56"/>
      <c r="Y840" s="56"/>
      <c r="AC840" s="56"/>
      <c r="AG840" s="56"/>
      <c r="AK840" s="55"/>
      <c r="AN840" s="55"/>
    </row>
    <row r="841" spans="3:40" ht="12.75" x14ac:dyDescent="0.2">
      <c r="C841" s="55"/>
      <c r="F841" s="55"/>
      <c r="I841" s="55"/>
      <c r="L841" s="55"/>
      <c r="O841" s="55"/>
      <c r="R841" s="56"/>
      <c r="U841" s="56"/>
      <c r="Y841" s="56"/>
      <c r="AC841" s="56"/>
      <c r="AG841" s="56"/>
      <c r="AK841" s="55"/>
      <c r="AN841" s="55"/>
    </row>
    <row r="842" spans="3:40" ht="12.75" x14ac:dyDescent="0.2">
      <c r="C842" s="55"/>
      <c r="F842" s="55"/>
      <c r="I842" s="55"/>
      <c r="L842" s="55"/>
      <c r="O842" s="55"/>
      <c r="R842" s="56"/>
      <c r="U842" s="56"/>
      <c r="Y842" s="56"/>
      <c r="AC842" s="56"/>
      <c r="AG842" s="56"/>
      <c r="AK842" s="55"/>
      <c r="AN842" s="55"/>
    </row>
    <row r="843" spans="3:40" ht="12.75" x14ac:dyDescent="0.2">
      <c r="C843" s="55"/>
      <c r="F843" s="55"/>
      <c r="I843" s="55"/>
      <c r="L843" s="55"/>
      <c r="O843" s="55"/>
      <c r="R843" s="56"/>
      <c r="U843" s="56"/>
      <c r="Y843" s="56"/>
      <c r="AC843" s="56"/>
      <c r="AG843" s="56"/>
      <c r="AK843" s="55"/>
      <c r="AN843" s="55"/>
    </row>
    <row r="844" spans="3:40" ht="12.75" x14ac:dyDescent="0.2">
      <c r="C844" s="55"/>
      <c r="F844" s="55"/>
      <c r="I844" s="55"/>
      <c r="L844" s="55"/>
      <c r="O844" s="55"/>
      <c r="R844" s="56"/>
      <c r="U844" s="56"/>
      <c r="Y844" s="56"/>
      <c r="AC844" s="56"/>
      <c r="AG844" s="56"/>
      <c r="AK844" s="55"/>
      <c r="AN844" s="55"/>
    </row>
    <row r="845" spans="3:40" ht="12.75" x14ac:dyDescent="0.2">
      <c r="C845" s="55"/>
      <c r="F845" s="55"/>
      <c r="I845" s="55"/>
      <c r="L845" s="55"/>
      <c r="O845" s="55"/>
      <c r="R845" s="56"/>
      <c r="U845" s="56"/>
      <c r="Y845" s="56"/>
      <c r="AC845" s="56"/>
      <c r="AG845" s="56"/>
      <c r="AK845" s="55"/>
      <c r="AN845" s="55"/>
    </row>
    <row r="846" spans="3:40" ht="12.75" x14ac:dyDescent="0.2">
      <c r="C846" s="55"/>
      <c r="F846" s="55"/>
      <c r="I846" s="55"/>
      <c r="L846" s="55"/>
      <c r="O846" s="55"/>
      <c r="R846" s="56"/>
      <c r="U846" s="56"/>
      <c r="Y846" s="56"/>
      <c r="AC846" s="56"/>
      <c r="AG846" s="56"/>
      <c r="AK846" s="55"/>
      <c r="AN846" s="55"/>
    </row>
    <row r="847" spans="3:40" ht="12.75" x14ac:dyDescent="0.2">
      <c r="C847" s="55"/>
      <c r="F847" s="55"/>
      <c r="I847" s="55"/>
      <c r="L847" s="55"/>
      <c r="O847" s="55"/>
      <c r="R847" s="56"/>
      <c r="U847" s="56"/>
      <c r="Y847" s="56"/>
      <c r="AC847" s="56"/>
      <c r="AG847" s="56"/>
      <c r="AK847" s="55"/>
      <c r="AN847" s="55"/>
    </row>
    <row r="848" spans="3:40" ht="12.75" x14ac:dyDescent="0.2">
      <c r="C848" s="55"/>
      <c r="F848" s="55"/>
      <c r="I848" s="55"/>
      <c r="L848" s="55"/>
      <c r="O848" s="55"/>
      <c r="R848" s="56"/>
      <c r="U848" s="56"/>
      <c r="Y848" s="56"/>
      <c r="AC848" s="56"/>
      <c r="AG848" s="56"/>
      <c r="AK848" s="55"/>
      <c r="AN848" s="55"/>
    </row>
    <row r="849" spans="3:40" ht="12.75" x14ac:dyDescent="0.2">
      <c r="C849" s="55"/>
      <c r="F849" s="55"/>
      <c r="I849" s="55"/>
      <c r="L849" s="55"/>
      <c r="O849" s="55"/>
      <c r="R849" s="56"/>
      <c r="U849" s="56"/>
      <c r="Y849" s="56"/>
      <c r="AC849" s="56"/>
      <c r="AG849" s="56"/>
      <c r="AK849" s="55"/>
      <c r="AN849" s="55"/>
    </row>
    <row r="850" spans="3:40" ht="12.75" x14ac:dyDescent="0.2">
      <c r="C850" s="55"/>
      <c r="F850" s="55"/>
      <c r="I850" s="55"/>
      <c r="L850" s="55"/>
      <c r="O850" s="55"/>
      <c r="R850" s="56"/>
      <c r="U850" s="56"/>
      <c r="Y850" s="56"/>
      <c r="AC850" s="56"/>
      <c r="AG850" s="56"/>
      <c r="AK850" s="55"/>
      <c r="AN850" s="55"/>
    </row>
    <row r="851" spans="3:40" ht="12.75" x14ac:dyDescent="0.2">
      <c r="C851" s="55"/>
      <c r="F851" s="55"/>
      <c r="I851" s="55"/>
      <c r="L851" s="55"/>
      <c r="O851" s="55"/>
      <c r="R851" s="56"/>
      <c r="U851" s="56"/>
      <c r="Y851" s="56"/>
      <c r="AC851" s="56"/>
      <c r="AG851" s="56"/>
      <c r="AK851" s="55"/>
      <c r="AN851" s="55"/>
    </row>
    <row r="852" spans="3:40" ht="12.75" x14ac:dyDescent="0.2">
      <c r="C852" s="55"/>
      <c r="F852" s="55"/>
      <c r="I852" s="55"/>
      <c r="L852" s="55"/>
      <c r="O852" s="55"/>
      <c r="R852" s="56"/>
      <c r="U852" s="56"/>
      <c r="Y852" s="56"/>
      <c r="AC852" s="56"/>
      <c r="AG852" s="56"/>
      <c r="AK852" s="55"/>
      <c r="AN852" s="55"/>
    </row>
    <row r="853" spans="3:40" ht="12.75" x14ac:dyDescent="0.2">
      <c r="C853" s="55"/>
      <c r="F853" s="55"/>
      <c r="I853" s="55"/>
      <c r="L853" s="55"/>
      <c r="O853" s="55"/>
      <c r="R853" s="56"/>
      <c r="U853" s="56"/>
      <c r="Y853" s="56"/>
      <c r="AC853" s="56"/>
      <c r="AG853" s="56"/>
      <c r="AK853" s="55"/>
      <c r="AN853" s="55"/>
    </row>
    <row r="854" spans="3:40" ht="12.75" x14ac:dyDescent="0.2">
      <c r="C854" s="55"/>
      <c r="F854" s="55"/>
      <c r="I854" s="55"/>
      <c r="L854" s="55"/>
      <c r="O854" s="55"/>
      <c r="R854" s="56"/>
      <c r="U854" s="56"/>
      <c r="Y854" s="56"/>
      <c r="AC854" s="56"/>
      <c r="AG854" s="56"/>
      <c r="AK854" s="55"/>
      <c r="AN854" s="55"/>
    </row>
    <row r="855" spans="3:40" ht="12.75" x14ac:dyDescent="0.2">
      <c r="C855" s="55"/>
      <c r="F855" s="55"/>
      <c r="I855" s="55"/>
      <c r="L855" s="55"/>
      <c r="O855" s="55"/>
      <c r="R855" s="56"/>
      <c r="U855" s="56"/>
      <c r="Y855" s="56"/>
      <c r="AC855" s="56"/>
      <c r="AG855" s="56"/>
      <c r="AK855" s="55"/>
      <c r="AN855" s="55"/>
    </row>
    <row r="856" spans="3:40" ht="12.75" x14ac:dyDescent="0.2">
      <c r="C856" s="55"/>
      <c r="F856" s="55"/>
      <c r="I856" s="55"/>
      <c r="L856" s="55"/>
      <c r="O856" s="55"/>
      <c r="R856" s="56"/>
      <c r="U856" s="56"/>
      <c r="Y856" s="56"/>
      <c r="AC856" s="56"/>
      <c r="AG856" s="56"/>
      <c r="AK856" s="55"/>
      <c r="AN856" s="55"/>
    </row>
    <row r="857" spans="3:40" ht="12.75" x14ac:dyDescent="0.2">
      <c r="C857" s="55"/>
      <c r="F857" s="55"/>
      <c r="I857" s="55"/>
      <c r="L857" s="55"/>
      <c r="O857" s="55"/>
      <c r="R857" s="56"/>
      <c r="U857" s="56"/>
      <c r="Y857" s="56"/>
      <c r="AC857" s="56"/>
      <c r="AG857" s="56"/>
      <c r="AK857" s="55"/>
      <c r="AN857" s="55"/>
    </row>
    <row r="858" spans="3:40" ht="12.75" x14ac:dyDescent="0.2">
      <c r="C858" s="55"/>
      <c r="F858" s="55"/>
      <c r="I858" s="55"/>
      <c r="L858" s="55"/>
      <c r="O858" s="55"/>
      <c r="R858" s="56"/>
      <c r="U858" s="56"/>
      <c r="Y858" s="56"/>
      <c r="AC858" s="56"/>
      <c r="AG858" s="56"/>
      <c r="AK858" s="55"/>
      <c r="AN858" s="55"/>
    </row>
    <row r="859" spans="3:40" ht="12.75" x14ac:dyDescent="0.2">
      <c r="C859" s="55"/>
      <c r="F859" s="55"/>
      <c r="I859" s="55"/>
      <c r="L859" s="55"/>
      <c r="O859" s="55"/>
      <c r="R859" s="56"/>
      <c r="U859" s="56"/>
      <c r="Y859" s="56"/>
      <c r="AC859" s="56"/>
      <c r="AG859" s="56"/>
      <c r="AK859" s="55"/>
      <c r="AN859" s="55"/>
    </row>
    <row r="860" spans="3:40" ht="12.75" x14ac:dyDescent="0.2">
      <c r="C860" s="55"/>
      <c r="F860" s="55"/>
      <c r="I860" s="55"/>
      <c r="L860" s="55"/>
      <c r="O860" s="55"/>
      <c r="R860" s="56"/>
      <c r="U860" s="56"/>
      <c r="Y860" s="56"/>
      <c r="AC860" s="56"/>
      <c r="AG860" s="56"/>
      <c r="AK860" s="55"/>
      <c r="AN860" s="55"/>
    </row>
    <row r="861" spans="3:40" ht="12.75" x14ac:dyDescent="0.2">
      <c r="C861" s="55"/>
      <c r="F861" s="55"/>
      <c r="I861" s="55"/>
      <c r="L861" s="55"/>
      <c r="O861" s="55"/>
      <c r="R861" s="56"/>
      <c r="U861" s="56"/>
      <c r="Y861" s="56"/>
      <c r="AC861" s="56"/>
      <c r="AG861" s="56"/>
      <c r="AK861" s="55"/>
      <c r="AN861" s="55"/>
    </row>
    <row r="862" spans="3:40" ht="12.75" x14ac:dyDescent="0.2">
      <c r="C862" s="55"/>
      <c r="F862" s="55"/>
      <c r="I862" s="55"/>
      <c r="L862" s="55"/>
      <c r="O862" s="55"/>
      <c r="R862" s="56"/>
      <c r="U862" s="56"/>
      <c r="Y862" s="56"/>
      <c r="AC862" s="56"/>
      <c r="AG862" s="56"/>
      <c r="AK862" s="55"/>
      <c r="AN862" s="55"/>
    </row>
    <row r="863" spans="3:40" ht="12.75" x14ac:dyDescent="0.2">
      <c r="C863" s="55"/>
      <c r="F863" s="55"/>
      <c r="I863" s="55"/>
      <c r="L863" s="55"/>
      <c r="O863" s="55"/>
      <c r="R863" s="56"/>
      <c r="U863" s="56"/>
      <c r="Y863" s="56"/>
      <c r="AC863" s="56"/>
      <c r="AG863" s="56"/>
      <c r="AK863" s="55"/>
      <c r="AN863" s="55"/>
    </row>
    <row r="864" spans="3:40" ht="12.75" x14ac:dyDescent="0.2">
      <c r="C864" s="55"/>
      <c r="F864" s="55"/>
      <c r="I864" s="55"/>
      <c r="L864" s="55"/>
      <c r="O864" s="55"/>
      <c r="R864" s="56"/>
      <c r="U864" s="56"/>
      <c r="Y864" s="56"/>
      <c r="AC864" s="56"/>
      <c r="AG864" s="56"/>
      <c r="AK864" s="55"/>
      <c r="AN864" s="55"/>
    </row>
    <row r="865" spans="3:40" ht="12.75" x14ac:dyDescent="0.2">
      <c r="C865" s="55"/>
      <c r="F865" s="55"/>
      <c r="I865" s="55"/>
      <c r="L865" s="55"/>
      <c r="O865" s="55"/>
      <c r="R865" s="56"/>
      <c r="U865" s="56"/>
      <c r="Y865" s="56"/>
      <c r="AC865" s="56"/>
      <c r="AG865" s="56"/>
      <c r="AK865" s="55"/>
      <c r="AN865" s="55"/>
    </row>
    <row r="866" spans="3:40" ht="12.75" x14ac:dyDescent="0.2">
      <c r="C866" s="55"/>
      <c r="F866" s="55"/>
      <c r="I866" s="55"/>
      <c r="L866" s="55"/>
      <c r="O866" s="55"/>
      <c r="R866" s="56"/>
      <c r="U866" s="56"/>
      <c r="Y866" s="56"/>
      <c r="AC866" s="56"/>
      <c r="AG866" s="56"/>
      <c r="AK866" s="55"/>
      <c r="AN866" s="55"/>
    </row>
    <row r="867" spans="3:40" ht="12.75" x14ac:dyDescent="0.2">
      <c r="C867" s="55"/>
      <c r="F867" s="55"/>
      <c r="I867" s="55"/>
      <c r="L867" s="55"/>
      <c r="O867" s="55"/>
      <c r="R867" s="56"/>
      <c r="U867" s="56"/>
      <c r="Y867" s="56"/>
      <c r="AC867" s="56"/>
      <c r="AG867" s="56"/>
      <c r="AK867" s="55"/>
      <c r="AN867" s="55"/>
    </row>
    <row r="868" spans="3:40" ht="12.75" x14ac:dyDescent="0.2">
      <c r="C868" s="55"/>
      <c r="F868" s="55"/>
      <c r="I868" s="55"/>
      <c r="L868" s="55"/>
      <c r="O868" s="55"/>
      <c r="R868" s="56"/>
      <c r="U868" s="56"/>
      <c r="Y868" s="56"/>
      <c r="AC868" s="56"/>
      <c r="AG868" s="56"/>
      <c r="AK868" s="55"/>
      <c r="AN868" s="55"/>
    </row>
    <row r="869" spans="3:40" ht="12.75" x14ac:dyDescent="0.2">
      <c r="C869" s="55"/>
      <c r="F869" s="55"/>
      <c r="I869" s="55"/>
      <c r="L869" s="55"/>
      <c r="O869" s="55"/>
      <c r="R869" s="56"/>
      <c r="U869" s="56"/>
      <c r="Y869" s="56"/>
      <c r="AC869" s="56"/>
      <c r="AG869" s="56"/>
      <c r="AK869" s="55"/>
      <c r="AN869" s="55"/>
    </row>
    <row r="870" spans="3:40" ht="12.75" x14ac:dyDescent="0.2">
      <c r="C870" s="55"/>
      <c r="F870" s="55"/>
      <c r="I870" s="55"/>
      <c r="L870" s="55"/>
      <c r="O870" s="55"/>
      <c r="R870" s="56"/>
      <c r="U870" s="56"/>
      <c r="Y870" s="56"/>
      <c r="AC870" s="56"/>
      <c r="AG870" s="56"/>
      <c r="AK870" s="55"/>
      <c r="AN870" s="55"/>
    </row>
    <row r="871" spans="3:40" ht="12.75" x14ac:dyDescent="0.2">
      <c r="C871" s="55"/>
      <c r="F871" s="55"/>
      <c r="I871" s="55"/>
      <c r="L871" s="55"/>
      <c r="O871" s="55"/>
      <c r="R871" s="56"/>
      <c r="U871" s="56"/>
      <c r="Y871" s="56"/>
      <c r="AC871" s="56"/>
      <c r="AG871" s="56"/>
      <c r="AK871" s="55"/>
      <c r="AN871" s="55"/>
    </row>
    <row r="872" spans="3:40" ht="12.75" x14ac:dyDescent="0.2">
      <c r="C872" s="55"/>
      <c r="F872" s="55"/>
      <c r="I872" s="55"/>
      <c r="L872" s="55"/>
      <c r="O872" s="55"/>
      <c r="R872" s="56"/>
      <c r="U872" s="56"/>
      <c r="Y872" s="56"/>
      <c r="AC872" s="56"/>
      <c r="AG872" s="56"/>
      <c r="AK872" s="55"/>
      <c r="AN872" s="55"/>
    </row>
    <row r="873" spans="3:40" ht="12.75" x14ac:dyDescent="0.2">
      <c r="C873" s="55"/>
      <c r="F873" s="55"/>
      <c r="I873" s="55"/>
      <c r="L873" s="55"/>
      <c r="O873" s="55"/>
      <c r="R873" s="56"/>
      <c r="U873" s="56"/>
      <c r="Y873" s="56"/>
      <c r="AC873" s="56"/>
      <c r="AG873" s="56"/>
      <c r="AK873" s="55"/>
      <c r="AN873" s="55"/>
    </row>
    <row r="874" spans="3:40" ht="12.75" x14ac:dyDescent="0.2">
      <c r="C874" s="55"/>
      <c r="F874" s="55"/>
      <c r="I874" s="55"/>
      <c r="L874" s="55"/>
      <c r="O874" s="55"/>
      <c r="R874" s="56"/>
      <c r="U874" s="56"/>
      <c r="Y874" s="56"/>
      <c r="AC874" s="56"/>
      <c r="AG874" s="56"/>
      <c r="AK874" s="55"/>
      <c r="AN874" s="55"/>
    </row>
    <row r="875" spans="3:40" ht="12.75" x14ac:dyDescent="0.2">
      <c r="C875" s="55"/>
      <c r="F875" s="55"/>
      <c r="I875" s="55"/>
      <c r="L875" s="55"/>
      <c r="O875" s="55"/>
      <c r="R875" s="56"/>
      <c r="U875" s="56"/>
      <c r="Y875" s="56"/>
      <c r="AC875" s="56"/>
      <c r="AG875" s="56"/>
      <c r="AK875" s="55"/>
      <c r="AN875" s="55"/>
    </row>
    <row r="876" spans="3:40" ht="12.75" x14ac:dyDescent="0.2">
      <c r="C876" s="55"/>
      <c r="F876" s="55"/>
      <c r="I876" s="55"/>
      <c r="L876" s="55"/>
      <c r="O876" s="55"/>
      <c r="R876" s="56"/>
      <c r="U876" s="56"/>
      <c r="Y876" s="56"/>
      <c r="AC876" s="56"/>
      <c r="AG876" s="56"/>
      <c r="AK876" s="55"/>
      <c r="AN876" s="55"/>
    </row>
    <row r="877" spans="3:40" ht="12.75" x14ac:dyDescent="0.2">
      <c r="C877" s="55"/>
      <c r="F877" s="55"/>
      <c r="I877" s="55"/>
      <c r="L877" s="55"/>
      <c r="O877" s="55"/>
      <c r="R877" s="56"/>
      <c r="U877" s="56"/>
      <c r="Y877" s="56"/>
      <c r="AC877" s="56"/>
      <c r="AG877" s="56"/>
      <c r="AK877" s="55"/>
      <c r="AN877" s="55"/>
    </row>
    <row r="878" spans="3:40" ht="12.75" x14ac:dyDescent="0.2">
      <c r="C878" s="55"/>
      <c r="F878" s="55"/>
      <c r="I878" s="55"/>
      <c r="L878" s="55"/>
      <c r="O878" s="55"/>
      <c r="R878" s="56"/>
      <c r="U878" s="56"/>
      <c r="Y878" s="56"/>
      <c r="AC878" s="56"/>
      <c r="AG878" s="56"/>
      <c r="AK878" s="55"/>
      <c r="AN878" s="55"/>
    </row>
    <row r="879" spans="3:40" ht="12.75" x14ac:dyDescent="0.2">
      <c r="C879" s="55"/>
      <c r="F879" s="55"/>
      <c r="I879" s="55"/>
      <c r="L879" s="55"/>
      <c r="O879" s="55"/>
      <c r="R879" s="56"/>
      <c r="U879" s="56"/>
      <c r="Y879" s="56"/>
      <c r="AC879" s="56"/>
      <c r="AG879" s="56"/>
      <c r="AK879" s="55"/>
      <c r="AN879" s="55"/>
    </row>
    <row r="880" spans="3:40" ht="12.75" x14ac:dyDescent="0.2">
      <c r="C880" s="55"/>
      <c r="F880" s="55"/>
      <c r="I880" s="55"/>
      <c r="L880" s="55"/>
      <c r="O880" s="55"/>
      <c r="R880" s="56"/>
      <c r="U880" s="56"/>
      <c r="Y880" s="56"/>
      <c r="AC880" s="56"/>
      <c r="AG880" s="56"/>
      <c r="AK880" s="55"/>
      <c r="AN880" s="55"/>
    </row>
    <row r="881" spans="3:40" ht="12.75" x14ac:dyDescent="0.2">
      <c r="C881" s="55"/>
      <c r="F881" s="55"/>
      <c r="I881" s="55"/>
      <c r="L881" s="55"/>
      <c r="O881" s="55"/>
      <c r="R881" s="56"/>
      <c r="U881" s="56"/>
      <c r="Y881" s="56"/>
      <c r="AC881" s="56"/>
      <c r="AG881" s="56"/>
      <c r="AK881" s="55"/>
      <c r="AN881" s="55"/>
    </row>
    <row r="882" spans="3:40" ht="12.75" x14ac:dyDescent="0.2">
      <c r="C882" s="55"/>
      <c r="F882" s="55"/>
      <c r="I882" s="55"/>
      <c r="L882" s="55"/>
      <c r="O882" s="55"/>
      <c r="R882" s="56"/>
      <c r="U882" s="56"/>
      <c r="Y882" s="56"/>
      <c r="AC882" s="56"/>
      <c r="AG882" s="56"/>
      <c r="AK882" s="55"/>
      <c r="AN882" s="55"/>
    </row>
    <row r="883" spans="3:40" ht="12.75" x14ac:dyDescent="0.2">
      <c r="C883" s="55"/>
      <c r="F883" s="55"/>
      <c r="I883" s="55"/>
      <c r="L883" s="55"/>
      <c r="O883" s="55"/>
      <c r="R883" s="56"/>
      <c r="U883" s="56"/>
      <c r="Y883" s="56"/>
      <c r="AC883" s="56"/>
      <c r="AG883" s="56"/>
      <c r="AK883" s="55"/>
      <c r="AN883" s="55"/>
    </row>
    <row r="884" spans="3:40" ht="12.75" x14ac:dyDescent="0.2">
      <c r="C884" s="55"/>
      <c r="F884" s="55"/>
      <c r="I884" s="55"/>
      <c r="L884" s="55"/>
      <c r="O884" s="55"/>
      <c r="R884" s="56"/>
      <c r="U884" s="56"/>
      <c r="Y884" s="56"/>
      <c r="AC884" s="56"/>
      <c r="AG884" s="56"/>
      <c r="AK884" s="55"/>
      <c r="AN884" s="55"/>
    </row>
    <row r="885" spans="3:40" ht="12.75" x14ac:dyDescent="0.2">
      <c r="C885" s="55"/>
      <c r="F885" s="55"/>
      <c r="I885" s="55"/>
      <c r="L885" s="55"/>
      <c r="O885" s="55"/>
      <c r="R885" s="56"/>
      <c r="U885" s="56"/>
      <c r="Y885" s="56"/>
      <c r="AC885" s="56"/>
      <c r="AG885" s="56"/>
      <c r="AK885" s="55"/>
      <c r="AN885" s="55"/>
    </row>
    <row r="886" spans="3:40" ht="12.75" x14ac:dyDescent="0.2">
      <c r="C886" s="55"/>
      <c r="F886" s="55"/>
      <c r="I886" s="55"/>
      <c r="L886" s="55"/>
      <c r="O886" s="55"/>
      <c r="R886" s="56"/>
      <c r="U886" s="56"/>
      <c r="Y886" s="56"/>
      <c r="AC886" s="56"/>
      <c r="AG886" s="56"/>
      <c r="AK886" s="55"/>
      <c r="AN886" s="55"/>
    </row>
    <row r="887" spans="3:40" ht="12.75" x14ac:dyDescent="0.2">
      <c r="C887" s="55"/>
      <c r="F887" s="55"/>
      <c r="I887" s="55"/>
      <c r="L887" s="55"/>
      <c r="O887" s="55"/>
      <c r="R887" s="56"/>
      <c r="U887" s="56"/>
      <c r="Y887" s="56"/>
      <c r="AC887" s="56"/>
      <c r="AG887" s="56"/>
      <c r="AK887" s="55"/>
      <c r="AN887" s="55"/>
    </row>
    <row r="888" spans="3:40" ht="12.75" x14ac:dyDescent="0.2">
      <c r="C888" s="55"/>
      <c r="F888" s="55"/>
      <c r="I888" s="55"/>
      <c r="L888" s="55"/>
      <c r="O888" s="55"/>
      <c r="R888" s="56"/>
      <c r="U888" s="56"/>
      <c r="Y888" s="56"/>
      <c r="AC888" s="56"/>
      <c r="AG888" s="56"/>
      <c r="AK888" s="55"/>
      <c r="AN888" s="55"/>
    </row>
    <row r="889" spans="3:40" ht="12.75" x14ac:dyDescent="0.2">
      <c r="C889" s="55"/>
      <c r="F889" s="55"/>
      <c r="I889" s="55"/>
      <c r="L889" s="55"/>
      <c r="O889" s="55"/>
      <c r="R889" s="56"/>
      <c r="U889" s="56"/>
      <c r="Y889" s="56"/>
      <c r="AC889" s="56"/>
      <c r="AG889" s="56"/>
      <c r="AK889" s="55"/>
      <c r="AN889" s="55"/>
    </row>
    <row r="890" spans="3:40" ht="12.75" x14ac:dyDescent="0.2">
      <c r="C890" s="55"/>
      <c r="F890" s="55"/>
      <c r="I890" s="55"/>
      <c r="L890" s="55"/>
      <c r="O890" s="55"/>
      <c r="R890" s="56"/>
      <c r="U890" s="56"/>
      <c r="Y890" s="56"/>
      <c r="AC890" s="56"/>
      <c r="AG890" s="56"/>
      <c r="AK890" s="55"/>
      <c r="AN890" s="55"/>
    </row>
    <row r="891" spans="3:40" ht="12.75" x14ac:dyDescent="0.2">
      <c r="C891" s="55"/>
      <c r="F891" s="55"/>
      <c r="I891" s="55"/>
      <c r="L891" s="55"/>
      <c r="O891" s="55"/>
      <c r="R891" s="56"/>
      <c r="U891" s="56"/>
      <c r="Y891" s="56"/>
      <c r="AC891" s="56"/>
      <c r="AG891" s="56"/>
      <c r="AK891" s="55"/>
      <c r="AN891" s="55"/>
    </row>
    <row r="892" spans="3:40" ht="12.75" x14ac:dyDescent="0.2">
      <c r="C892" s="55"/>
      <c r="F892" s="55"/>
      <c r="I892" s="55"/>
      <c r="L892" s="55"/>
      <c r="O892" s="55"/>
      <c r="R892" s="56"/>
      <c r="U892" s="56"/>
      <c r="Y892" s="56"/>
      <c r="AC892" s="56"/>
      <c r="AG892" s="56"/>
      <c r="AK892" s="55"/>
      <c r="AN892" s="55"/>
    </row>
    <row r="893" spans="3:40" ht="12.75" x14ac:dyDescent="0.2">
      <c r="C893" s="55"/>
      <c r="F893" s="55"/>
      <c r="I893" s="55"/>
      <c r="L893" s="55"/>
      <c r="O893" s="55"/>
      <c r="R893" s="56"/>
      <c r="U893" s="56"/>
      <c r="Y893" s="56"/>
      <c r="AC893" s="56"/>
      <c r="AG893" s="56"/>
      <c r="AK893" s="55"/>
      <c r="AN893" s="55"/>
    </row>
    <row r="894" spans="3:40" ht="12.75" x14ac:dyDescent="0.2">
      <c r="C894" s="55"/>
      <c r="F894" s="55"/>
      <c r="I894" s="55"/>
      <c r="L894" s="55"/>
      <c r="O894" s="55"/>
      <c r="R894" s="56"/>
      <c r="U894" s="56"/>
      <c r="Y894" s="56"/>
      <c r="AC894" s="56"/>
      <c r="AG894" s="56"/>
      <c r="AK894" s="55"/>
      <c r="AN894" s="55"/>
    </row>
    <row r="895" spans="3:40" ht="12.75" x14ac:dyDescent="0.2">
      <c r="C895" s="55"/>
      <c r="F895" s="55"/>
      <c r="I895" s="55"/>
      <c r="L895" s="55"/>
      <c r="O895" s="55"/>
      <c r="R895" s="56"/>
      <c r="U895" s="56"/>
      <c r="Y895" s="56"/>
      <c r="AC895" s="56"/>
      <c r="AG895" s="56"/>
      <c r="AK895" s="55"/>
      <c r="AN895" s="55"/>
    </row>
    <row r="896" spans="3:40" ht="12.75" x14ac:dyDescent="0.2">
      <c r="C896" s="55"/>
      <c r="F896" s="55"/>
      <c r="I896" s="55"/>
      <c r="L896" s="55"/>
      <c r="O896" s="55"/>
      <c r="R896" s="56"/>
      <c r="U896" s="56"/>
      <c r="Y896" s="56"/>
      <c r="AC896" s="56"/>
      <c r="AG896" s="56"/>
      <c r="AK896" s="55"/>
      <c r="AN896" s="55"/>
    </row>
    <row r="897" spans="3:40" ht="12.75" x14ac:dyDescent="0.2">
      <c r="C897" s="55"/>
      <c r="F897" s="55"/>
      <c r="I897" s="55"/>
      <c r="L897" s="55"/>
      <c r="O897" s="55"/>
      <c r="R897" s="56"/>
      <c r="U897" s="56"/>
      <c r="Y897" s="56"/>
      <c r="AC897" s="56"/>
      <c r="AG897" s="56"/>
      <c r="AK897" s="55"/>
      <c r="AN897" s="55"/>
    </row>
    <row r="898" spans="3:40" ht="12.75" x14ac:dyDescent="0.2">
      <c r="C898" s="55"/>
      <c r="F898" s="55"/>
      <c r="I898" s="55"/>
      <c r="L898" s="55"/>
      <c r="O898" s="55"/>
      <c r="R898" s="56"/>
      <c r="U898" s="56"/>
      <c r="Y898" s="56"/>
      <c r="AC898" s="56"/>
      <c r="AG898" s="56"/>
      <c r="AK898" s="55"/>
      <c r="AN898" s="55"/>
    </row>
    <row r="899" spans="3:40" ht="12.75" x14ac:dyDescent="0.2">
      <c r="C899" s="55"/>
      <c r="F899" s="55"/>
      <c r="I899" s="55"/>
      <c r="L899" s="55"/>
      <c r="O899" s="55"/>
      <c r="R899" s="56"/>
      <c r="U899" s="56"/>
      <c r="Y899" s="56"/>
      <c r="AC899" s="56"/>
      <c r="AG899" s="56"/>
      <c r="AK899" s="55"/>
      <c r="AN899" s="55"/>
    </row>
    <row r="900" spans="3:40" ht="12.75" x14ac:dyDescent="0.2">
      <c r="C900" s="55"/>
      <c r="F900" s="55"/>
      <c r="I900" s="55"/>
      <c r="L900" s="55"/>
      <c r="O900" s="55"/>
      <c r="R900" s="56"/>
      <c r="U900" s="56"/>
      <c r="Y900" s="56"/>
      <c r="AC900" s="56"/>
      <c r="AG900" s="56"/>
      <c r="AK900" s="55"/>
      <c r="AN900" s="55"/>
    </row>
    <row r="901" spans="3:40" ht="12.75" x14ac:dyDescent="0.2">
      <c r="C901" s="55"/>
      <c r="F901" s="55"/>
      <c r="I901" s="55"/>
      <c r="L901" s="55"/>
      <c r="O901" s="55"/>
      <c r="R901" s="56"/>
      <c r="U901" s="56"/>
      <c r="Y901" s="56"/>
      <c r="AC901" s="56"/>
      <c r="AG901" s="56"/>
      <c r="AK901" s="55"/>
      <c r="AN901" s="55"/>
    </row>
    <row r="902" spans="3:40" ht="12.75" x14ac:dyDescent="0.2">
      <c r="C902" s="55"/>
      <c r="F902" s="55"/>
      <c r="I902" s="55"/>
      <c r="L902" s="55"/>
      <c r="O902" s="55"/>
      <c r="R902" s="56"/>
      <c r="U902" s="56"/>
      <c r="Y902" s="56"/>
      <c r="AC902" s="56"/>
      <c r="AG902" s="56"/>
      <c r="AK902" s="55"/>
      <c r="AN902" s="55"/>
    </row>
    <row r="903" spans="3:40" ht="12.75" x14ac:dyDescent="0.2">
      <c r="C903" s="55"/>
      <c r="F903" s="55"/>
      <c r="I903" s="55"/>
      <c r="L903" s="55"/>
      <c r="O903" s="55"/>
      <c r="R903" s="56"/>
      <c r="U903" s="56"/>
      <c r="Y903" s="56"/>
      <c r="AC903" s="56"/>
      <c r="AG903" s="56"/>
      <c r="AK903" s="55"/>
      <c r="AN903" s="55"/>
    </row>
    <row r="904" spans="3:40" ht="12.75" x14ac:dyDescent="0.2">
      <c r="C904" s="55"/>
      <c r="F904" s="55"/>
      <c r="I904" s="55"/>
      <c r="L904" s="55"/>
      <c r="O904" s="55"/>
      <c r="R904" s="56"/>
      <c r="U904" s="56"/>
      <c r="Y904" s="56"/>
      <c r="AC904" s="56"/>
      <c r="AG904" s="56"/>
      <c r="AK904" s="55"/>
      <c r="AN904" s="55"/>
    </row>
    <row r="905" spans="3:40" ht="12.75" x14ac:dyDescent="0.2">
      <c r="C905" s="55"/>
      <c r="F905" s="55"/>
      <c r="I905" s="55"/>
      <c r="L905" s="55"/>
      <c r="O905" s="55"/>
      <c r="R905" s="56"/>
      <c r="U905" s="56"/>
      <c r="Y905" s="56"/>
      <c r="AC905" s="56"/>
      <c r="AG905" s="56"/>
      <c r="AK905" s="55"/>
      <c r="AN905" s="55"/>
    </row>
    <row r="906" spans="3:40" ht="12.75" x14ac:dyDescent="0.2">
      <c r="C906" s="55"/>
      <c r="F906" s="55"/>
      <c r="I906" s="55"/>
      <c r="L906" s="55"/>
      <c r="O906" s="55"/>
      <c r="R906" s="56"/>
      <c r="U906" s="56"/>
      <c r="Y906" s="56"/>
      <c r="AC906" s="56"/>
      <c r="AG906" s="56"/>
      <c r="AK906" s="55"/>
      <c r="AN906" s="55"/>
    </row>
    <row r="907" spans="3:40" ht="12.75" x14ac:dyDescent="0.2">
      <c r="C907" s="55"/>
      <c r="F907" s="55"/>
      <c r="I907" s="55"/>
      <c r="L907" s="55"/>
      <c r="O907" s="55"/>
      <c r="R907" s="56"/>
      <c r="U907" s="56"/>
      <c r="Y907" s="56"/>
      <c r="AC907" s="56"/>
      <c r="AG907" s="56"/>
      <c r="AK907" s="55"/>
      <c r="AN907" s="55"/>
    </row>
    <row r="908" spans="3:40" ht="12.75" x14ac:dyDescent="0.2">
      <c r="C908" s="55"/>
      <c r="F908" s="55"/>
      <c r="I908" s="55"/>
      <c r="L908" s="55"/>
      <c r="O908" s="55"/>
      <c r="R908" s="56"/>
      <c r="U908" s="56"/>
      <c r="Y908" s="56"/>
      <c r="AC908" s="56"/>
      <c r="AG908" s="56"/>
      <c r="AK908" s="55"/>
      <c r="AN908" s="55"/>
    </row>
    <row r="909" spans="3:40" ht="12.75" x14ac:dyDescent="0.2">
      <c r="C909" s="55"/>
      <c r="F909" s="55"/>
      <c r="I909" s="55"/>
      <c r="L909" s="55"/>
      <c r="O909" s="55"/>
      <c r="R909" s="56"/>
      <c r="U909" s="56"/>
      <c r="Y909" s="56"/>
      <c r="AC909" s="56"/>
      <c r="AG909" s="56"/>
      <c r="AK909" s="55"/>
      <c r="AN909" s="55"/>
    </row>
    <row r="910" spans="3:40" ht="12.75" x14ac:dyDescent="0.2">
      <c r="C910" s="55"/>
      <c r="F910" s="55"/>
      <c r="I910" s="55"/>
      <c r="L910" s="55"/>
      <c r="O910" s="55"/>
      <c r="R910" s="56"/>
      <c r="U910" s="56"/>
      <c r="Y910" s="56"/>
      <c r="AC910" s="56"/>
      <c r="AG910" s="56"/>
      <c r="AK910" s="55"/>
      <c r="AN910" s="55"/>
    </row>
    <row r="911" spans="3:40" ht="12.75" x14ac:dyDescent="0.2">
      <c r="C911" s="55"/>
      <c r="F911" s="55"/>
      <c r="I911" s="55"/>
      <c r="L911" s="55"/>
      <c r="O911" s="55"/>
      <c r="R911" s="56"/>
      <c r="U911" s="56"/>
      <c r="Y911" s="56"/>
      <c r="AC911" s="56"/>
      <c r="AG911" s="56"/>
      <c r="AK911" s="55"/>
      <c r="AN911" s="55"/>
    </row>
    <row r="912" spans="3:40" ht="12.75" x14ac:dyDescent="0.2">
      <c r="C912" s="55"/>
      <c r="F912" s="55"/>
      <c r="I912" s="55"/>
      <c r="L912" s="55"/>
      <c r="O912" s="55"/>
      <c r="R912" s="56"/>
      <c r="U912" s="56"/>
      <c r="Y912" s="56"/>
      <c r="AC912" s="56"/>
      <c r="AG912" s="56"/>
      <c r="AK912" s="55"/>
      <c r="AN912" s="55"/>
    </row>
    <row r="913" spans="3:40" ht="12.75" x14ac:dyDescent="0.2">
      <c r="C913" s="55"/>
      <c r="F913" s="55"/>
      <c r="I913" s="55"/>
      <c r="L913" s="55"/>
      <c r="O913" s="55"/>
      <c r="R913" s="56"/>
      <c r="U913" s="56"/>
      <c r="Y913" s="56"/>
      <c r="AC913" s="56"/>
      <c r="AG913" s="56"/>
      <c r="AK913" s="55"/>
      <c r="AN913" s="55"/>
    </row>
    <row r="914" spans="3:40" ht="12.75" x14ac:dyDescent="0.2">
      <c r="C914" s="55"/>
      <c r="F914" s="55"/>
      <c r="I914" s="55"/>
      <c r="L914" s="55"/>
      <c r="O914" s="55"/>
      <c r="R914" s="56"/>
      <c r="U914" s="56"/>
      <c r="Y914" s="56"/>
      <c r="AC914" s="56"/>
      <c r="AG914" s="56"/>
      <c r="AK914" s="55"/>
      <c r="AN914" s="55"/>
    </row>
    <row r="915" spans="3:40" ht="12.75" x14ac:dyDescent="0.2">
      <c r="C915" s="55"/>
      <c r="F915" s="55"/>
      <c r="I915" s="55"/>
      <c r="L915" s="55"/>
      <c r="O915" s="55"/>
      <c r="R915" s="56"/>
      <c r="U915" s="56"/>
      <c r="Y915" s="56"/>
      <c r="AC915" s="56"/>
      <c r="AG915" s="56"/>
      <c r="AK915" s="55"/>
      <c r="AN915" s="55"/>
    </row>
    <row r="916" spans="3:40" ht="12.75" x14ac:dyDescent="0.2">
      <c r="C916" s="55"/>
      <c r="F916" s="55"/>
      <c r="I916" s="55"/>
      <c r="L916" s="55"/>
      <c r="O916" s="55"/>
      <c r="R916" s="56"/>
      <c r="U916" s="56"/>
      <c r="Y916" s="56"/>
      <c r="AC916" s="56"/>
      <c r="AG916" s="56"/>
      <c r="AK916" s="55"/>
      <c r="AN916" s="55"/>
    </row>
    <row r="917" spans="3:40" ht="12.75" x14ac:dyDescent="0.2">
      <c r="C917" s="55"/>
      <c r="F917" s="55"/>
      <c r="I917" s="55"/>
      <c r="L917" s="55"/>
      <c r="O917" s="55"/>
      <c r="R917" s="56"/>
      <c r="U917" s="56"/>
      <c r="Y917" s="56"/>
      <c r="AC917" s="56"/>
      <c r="AG917" s="56"/>
      <c r="AK917" s="55"/>
      <c r="AN917" s="55"/>
    </row>
    <row r="918" spans="3:40" ht="12.75" x14ac:dyDescent="0.2">
      <c r="C918" s="55"/>
      <c r="F918" s="55"/>
      <c r="I918" s="55"/>
      <c r="L918" s="55"/>
      <c r="O918" s="55"/>
      <c r="R918" s="56"/>
      <c r="U918" s="56"/>
      <c r="Y918" s="56"/>
      <c r="AC918" s="56"/>
      <c r="AG918" s="56"/>
      <c r="AK918" s="55"/>
      <c r="AN918" s="55"/>
    </row>
    <row r="919" spans="3:40" ht="12.75" x14ac:dyDescent="0.2">
      <c r="C919" s="55"/>
      <c r="F919" s="55"/>
      <c r="I919" s="55"/>
      <c r="L919" s="55"/>
      <c r="O919" s="55"/>
      <c r="R919" s="56"/>
      <c r="U919" s="56"/>
      <c r="Y919" s="56"/>
      <c r="AC919" s="56"/>
      <c r="AG919" s="56"/>
      <c r="AK919" s="55"/>
      <c r="AN919" s="55"/>
    </row>
    <row r="920" spans="3:40" ht="12.75" x14ac:dyDescent="0.2">
      <c r="C920" s="55"/>
      <c r="F920" s="55"/>
      <c r="I920" s="55"/>
      <c r="L920" s="55"/>
      <c r="O920" s="55"/>
      <c r="R920" s="56"/>
      <c r="U920" s="56"/>
      <c r="Y920" s="56"/>
      <c r="AC920" s="56"/>
      <c r="AG920" s="56"/>
      <c r="AK920" s="55"/>
      <c r="AN920" s="55"/>
    </row>
    <row r="921" spans="3:40" ht="12.75" x14ac:dyDescent="0.2">
      <c r="C921" s="55"/>
      <c r="F921" s="55"/>
      <c r="I921" s="55"/>
      <c r="L921" s="55"/>
      <c r="O921" s="55"/>
      <c r="R921" s="56"/>
      <c r="U921" s="56"/>
      <c r="Y921" s="56"/>
      <c r="AC921" s="56"/>
      <c r="AG921" s="56"/>
      <c r="AK921" s="55"/>
      <c r="AN921" s="55"/>
    </row>
    <row r="922" spans="3:40" ht="12.75" x14ac:dyDescent="0.2">
      <c r="C922" s="55"/>
      <c r="F922" s="55"/>
      <c r="I922" s="55"/>
      <c r="L922" s="55"/>
      <c r="O922" s="55"/>
      <c r="R922" s="56"/>
      <c r="U922" s="56"/>
      <c r="Y922" s="56"/>
      <c r="AC922" s="56"/>
      <c r="AG922" s="56"/>
      <c r="AK922" s="55"/>
      <c r="AN922" s="55"/>
    </row>
    <row r="923" spans="3:40" ht="12.75" x14ac:dyDescent="0.2">
      <c r="C923" s="55"/>
      <c r="F923" s="55"/>
      <c r="I923" s="55"/>
      <c r="L923" s="55"/>
      <c r="O923" s="55"/>
      <c r="R923" s="56"/>
      <c r="U923" s="56"/>
      <c r="Y923" s="56"/>
      <c r="AC923" s="56"/>
      <c r="AG923" s="56"/>
      <c r="AK923" s="55"/>
      <c r="AN923" s="55"/>
    </row>
    <row r="924" spans="3:40" ht="12.75" x14ac:dyDescent="0.2">
      <c r="C924" s="55"/>
      <c r="F924" s="55"/>
      <c r="I924" s="55"/>
      <c r="L924" s="55"/>
      <c r="O924" s="55"/>
      <c r="R924" s="56"/>
      <c r="U924" s="56"/>
      <c r="Y924" s="56"/>
      <c r="AC924" s="56"/>
      <c r="AG924" s="56"/>
      <c r="AK924" s="55"/>
      <c r="AN924" s="55"/>
    </row>
    <row r="925" spans="3:40" ht="12.75" x14ac:dyDescent="0.2">
      <c r="C925" s="55"/>
      <c r="F925" s="55"/>
      <c r="I925" s="55"/>
      <c r="L925" s="55"/>
      <c r="O925" s="55"/>
      <c r="R925" s="56"/>
      <c r="U925" s="56"/>
      <c r="Y925" s="56"/>
      <c r="AC925" s="56"/>
      <c r="AG925" s="56"/>
      <c r="AK925" s="55"/>
      <c r="AN925" s="55"/>
    </row>
    <row r="926" spans="3:40" ht="12.75" x14ac:dyDescent="0.2">
      <c r="C926" s="55"/>
      <c r="F926" s="55"/>
      <c r="I926" s="55"/>
      <c r="L926" s="55"/>
      <c r="O926" s="55"/>
      <c r="R926" s="56"/>
      <c r="U926" s="56"/>
      <c r="Y926" s="56"/>
      <c r="AC926" s="56"/>
      <c r="AG926" s="56"/>
      <c r="AK926" s="55"/>
      <c r="AN926" s="55"/>
    </row>
    <row r="927" spans="3:40" ht="12.75" x14ac:dyDescent="0.2">
      <c r="C927" s="55"/>
      <c r="F927" s="55"/>
      <c r="I927" s="55"/>
      <c r="L927" s="55"/>
      <c r="O927" s="55"/>
      <c r="R927" s="56"/>
      <c r="U927" s="56"/>
      <c r="Y927" s="56"/>
      <c r="AC927" s="56"/>
      <c r="AG927" s="56"/>
      <c r="AK927" s="55"/>
      <c r="AN927" s="55"/>
    </row>
    <row r="928" spans="3:40" ht="12.75" x14ac:dyDescent="0.2">
      <c r="C928" s="55"/>
      <c r="F928" s="55"/>
      <c r="I928" s="55"/>
      <c r="L928" s="55"/>
      <c r="O928" s="55"/>
      <c r="R928" s="56"/>
      <c r="U928" s="56"/>
      <c r="Y928" s="56"/>
      <c r="AC928" s="56"/>
      <c r="AG928" s="56"/>
      <c r="AK928" s="55"/>
      <c r="AN928" s="55"/>
    </row>
    <row r="929" spans="3:40" ht="12.75" x14ac:dyDescent="0.2">
      <c r="C929" s="55"/>
      <c r="F929" s="55"/>
      <c r="I929" s="55"/>
      <c r="L929" s="55"/>
      <c r="O929" s="55"/>
      <c r="R929" s="56"/>
      <c r="U929" s="56"/>
      <c r="Y929" s="56"/>
      <c r="AC929" s="56"/>
      <c r="AG929" s="56"/>
      <c r="AK929" s="55"/>
      <c r="AN929" s="55"/>
    </row>
    <row r="930" spans="3:40" ht="12.75" x14ac:dyDescent="0.2">
      <c r="C930" s="55"/>
      <c r="F930" s="55"/>
      <c r="I930" s="55"/>
      <c r="L930" s="55"/>
      <c r="O930" s="55"/>
      <c r="R930" s="56"/>
      <c r="U930" s="56"/>
      <c r="Y930" s="56"/>
      <c r="AC930" s="56"/>
      <c r="AG930" s="56"/>
      <c r="AK930" s="55"/>
      <c r="AN930" s="55"/>
    </row>
    <row r="931" spans="3:40" ht="12.75" x14ac:dyDescent="0.2">
      <c r="C931" s="55"/>
      <c r="F931" s="55"/>
      <c r="I931" s="55"/>
      <c r="L931" s="55"/>
      <c r="O931" s="55"/>
      <c r="R931" s="56"/>
      <c r="U931" s="56"/>
      <c r="Y931" s="56"/>
      <c r="AC931" s="56"/>
      <c r="AG931" s="56"/>
      <c r="AK931" s="55"/>
      <c r="AN931" s="55"/>
    </row>
    <row r="932" spans="3:40" ht="12.75" x14ac:dyDescent="0.2">
      <c r="C932" s="55"/>
      <c r="F932" s="55"/>
      <c r="I932" s="55"/>
      <c r="L932" s="55"/>
      <c r="O932" s="55"/>
      <c r="R932" s="56"/>
      <c r="U932" s="56"/>
      <c r="Y932" s="56"/>
      <c r="AC932" s="56"/>
      <c r="AG932" s="56"/>
      <c r="AK932" s="55"/>
      <c r="AN932" s="55"/>
    </row>
    <row r="933" spans="3:40" ht="12.75" x14ac:dyDescent="0.2">
      <c r="C933" s="55"/>
      <c r="F933" s="55"/>
      <c r="I933" s="55"/>
      <c r="L933" s="55"/>
      <c r="O933" s="55"/>
      <c r="R933" s="56"/>
      <c r="U933" s="56"/>
      <c r="Y933" s="56"/>
      <c r="AC933" s="56"/>
      <c r="AG933" s="56"/>
      <c r="AK933" s="55"/>
      <c r="AN933" s="55"/>
    </row>
    <row r="934" spans="3:40" ht="12.75" x14ac:dyDescent="0.2">
      <c r="C934" s="55"/>
      <c r="F934" s="55"/>
      <c r="I934" s="55"/>
      <c r="L934" s="55"/>
      <c r="O934" s="55"/>
      <c r="R934" s="56"/>
      <c r="U934" s="56"/>
      <c r="Y934" s="56"/>
      <c r="AC934" s="56"/>
      <c r="AG934" s="56"/>
      <c r="AK934" s="55"/>
      <c r="AN934" s="55"/>
    </row>
    <row r="935" spans="3:40" ht="12.75" x14ac:dyDescent="0.2">
      <c r="C935" s="55"/>
      <c r="F935" s="55"/>
      <c r="I935" s="55"/>
      <c r="L935" s="55"/>
      <c r="O935" s="55"/>
      <c r="R935" s="56"/>
      <c r="U935" s="56"/>
      <c r="Y935" s="56"/>
      <c r="AC935" s="56"/>
      <c r="AG935" s="56"/>
      <c r="AK935" s="55"/>
      <c r="AN935" s="55"/>
    </row>
    <row r="936" spans="3:40" ht="12.75" x14ac:dyDescent="0.2">
      <c r="C936" s="55"/>
      <c r="F936" s="55"/>
      <c r="I936" s="55"/>
      <c r="L936" s="55"/>
      <c r="O936" s="55"/>
      <c r="R936" s="56"/>
      <c r="U936" s="56"/>
      <c r="Y936" s="56"/>
      <c r="AC936" s="56"/>
      <c r="AG936" s="56"/>
      <c r="AK936" s="55"/>
      <c r="AN936" s="55"/>
    </row>
    <row r="937" spans="3:40" ht="12.75" x14ac:dyDescent="0.2">
      <c r="C937" s="55"/>
      <c r="F937" s="55"/>
      <c r="I937" s="55"/>
      <c r="L937" s="55"/>
      <c r="O937" s="55"/>
      <c r="R937" s="56"/>
      <c r="U937" s="56"/>
      <c r="Y937" s="56"/>
      <c r="AC937" s="56"/>
      <c r="AG937" s="56"/>
      <c r="AK937" s="55"/>
      <c r="AN937" s="55"/>
    </row>
    <row r="938" spans="3:40" ht="12.75" x14ac:dyDescent="0.2">
      <c r="C938" s="55"/>
      <c r="F938" s="55"/>
      <c r="I938" s="55"/>
      <c r="L938" s="55"/>
      <c r="O938" s="55"/>
      <c r="R938" s="56"/>
      <c r="U938" s="56"/>
      <c r="Y938" s="56"/>
      <c r="AC938" s="56"/>
      <c r="AG938" s="56"/>
      <c r="AK938" s="55"/>
      <c r="AN938" s="55"/>
    </row>
    <row r="939" spans="3:40" ht="12.75" x14ac:dyDescent="0.2">
      <c r="C939" s="55"/>
      <c r="F939" s="55"/>
      <c r="I939" s="55"/>
      <c r="L939" s="55"/>
      <c r="O939" s="55"/>
      <c r="R939" s="56"/>
      <c r="U939" s="56"/>
      <c r="Y939" s="56"/>
      <c r="AC939" s="56"/>
      <c r="AG939" s="56"/>
      <c r="AK939" s="55"/>
      <c r="AN939" s="55"/>
    </row>
    <row r="940" spans="3:40" ht="12.75" x14ac:dyDescent="0.2">
      <c r="C940" s="55"/>
      <c r="F940" s="55"/>
      <c r="I940" s="55"/>
      <c r="L940" s="55"/>
      <c r="O940" s="55"/>
      <c r="R940" s="56"/>
      <c r="U940" s="56"/>
      <c r="Y940" s="56"/>
      <c r="AC940" s="56"/>
      <c r="AG940" s="56"/>
      <c r="AK940" s="55"/>
      <c r="AN940" s="55"/>
    </row>
    <row r="941" spans="3:40" ht="12.75" x14ac:dyDescent="0.2">
      <c r="C941" s="55"/>
      <c r="F941" s="55"/>
      <c r="I941" s="55"/>
      <c r="L941" s="55"/>
      <c r="O941" s="55"/>
      <c r="R941" s="56"/>
      <c r="U941" s="56"/>
      <c r="Y941" s="56"/>
      <c r="AC941" s="56"/>
      <c r="AG941" s="56"/>
      <c r="AK941" s="55"/>
      <c r="AN941" s="55"/>
    </row>
    <row r="942" spans="3:40" ht="12.75" x14ac:dyDescent="0.2">
      <c r="C942" s="55"/>
      <c r="F942" s="55"/>
      <c r="I942" s="55"/>
      <c r="L942" s="55"/>
      <c r="O942" s="55"/>
      <c r="R942" s="56"/>
      <c r="U942" s="56"/>
      <c r="Y942" s="56"/>
      <c r="AC942" s="56"/>
      <c r="AG942" s="56"/>
      <c r="AK942" s="55"/>
      <c r="AN942" s="55"/>
    </row>
    <row r="943" spans="3:40" ht="12.75" x14ac:dyDescent="0.2">
      <c r="C943" s="55"/>
      <c r="F943" s="55"/>
      <c r="I943" s="55"/>
      <c r="L943" s="55"/>
      <c r="O943" s="55"/>
      <c r="R943" s="56"/>
      <c r="U943" s="56"/>
      <c r="Y943" s="56"/>
      <c r="AC943" s="56"/>
      <c r="AG943" s="56"/>
      <c r="AK943" s="55"/>
      <c r="AN943" s="55"/>
    </row>
    <row r="944" spans="3:40" ht="12.75" x14ac:dyDescent="0.2">
      <c r="C944" s="55"/>
      <c r="F944" s="55"/>
      <c r="I944" s="55"/>
      <c r="L944" s="55"/>
      <c r="O944" s="55"/>
      <c r="R944" s="56"/>
      <c r="U944" s="56"/>
      <c r="Y944" s="56"/>
      <c r="AC944" s="56"/>
      <c r="AG944" s="56"/>
      <c r="AK944" s="55"/>
      <c r="AN944" s="55"/>
    </row>
    <row r="945" spans="3:40" ht="12.75" x14ac:dyDescent="0.2">
      <c r="C945" s="55"/>
      <c r="F945" s="55"/>
      <c r="I945" s="55"/>
      <c r="L945" s="55"/>
      <c r="O945" s="55"/>
      <c r="R945" s="56"/>
      <c r="U945" s="56"/>
      <c r="Y945" s="56"/>
      <c r="AC945" s="56"/>
      <c r="AG945" s="56"/>
      <c r="AK945" s="55"/>
      <c r="AN945" s="55"/>
    </row>
    <row r="946" spans="3:40" ht="12.75" x14ac:dyDescent="0.2">
      <c r="C946" s="55"/>
      <c r="F946" s="55"/>
      <c r="I946" s="55"/>
      <c r="L946" s="55"/>
      <c r="O946" s="55"/>
      <c r="R946" s="56"/>
      <c r="U946" s="56"/>
      <c r="Y946" s="56"/>
      <c r="AC946" s="56"/>
      <c r="AG946" s="56"/>
      <c r="AK946" s="55"/>
      <c r="AN946" s="55"/>
    </row>
    <row r="947" spans="3:40" ht="12.75" x14ac:dyDescent="0.2">
      <c r="C947" s="55"/>
      <c r="F947" s="55"/>
      <c r="I947" s="55"/>
      <c r="L947" s="55"/>
      <c r="O947" s="55"/>
      <c r="R947" s="56"/>
      <c r="U947" s="56"/>
      <c r="Y947" s="56"/>
      <c r="AC947" s="56"/>
      <c r="AG947" s="56"/>
      <c r="AK947" s="55"/>
      <c r="AN947" s="55"/>
    </row>
    <row r="948" spans="3:40" ht="12.75" x14ac:dyDescent="0.2">
      <c r="C948" s="55"/>
      <c r="F948" s="55"/>
      <c r="I948" s="55"/>
      <c r="L948" s="55"/>
      <c r="O948" s="55"/>
      <c r="R948" s="56"/>
      <c r="U948" s="56"/>
      <c r="Y948" s="56"/>
      <c r="AC948" s="56"/>
      <c r="AG948" s="56"/>
      <c r="AK948" s="55"/>
      <c r="AN948" s="55"/>
    </row>
    <row r="949" spans="3:40" ht="12.75" x14ac:dyDescent="0.2">
      <c r="C949" s="55"/>
      <c r="F949" s="55"/>
      <c r="I949" s="55"/>
      <c r="L949" s="55"/>
      <c r="O949" s="55"/>
      <c r="R949" s="56"/>
      <c r="U949" s="56"/>
      <c r="Y949" s="56"/>
      <c r="AC949" s="56"/>
      <c r="AG949" s="56"/>
      <c r="AK949" s="55"/>
      <c r="AN949" s="55"/>
    </row>
    <row r="950" spans="3:40" ht="12.75" x14ac:dyDescent="0.2">
      <c r="C950" s="55"/>
      <c r="F950" s="55"/>
      <c r="I950" s="55"/>
      <c r="L950" s="55"/>
      <c r="O950" s="55"/>
      <c r="R950" s="56"/>
      <c r="U950" s="56"/>
      <c r="Y950" s="56"/>
      <c r="AC950" s="56"/>
      <c r="AG950" s="56"/>
      <c r="AK950" s="55"/>
      <c r="AN950" s="55"/>
    </row>
    <row r="951" spans="3:40" ht="12.75" x14ac:dyDescent="0.2">
      <c r="C951" s="55"/>
      <c r="F951" s="55"/>
      <c r="I951" s="55"/>
      <c r="L951" s="55"/>
      <c r="O951" s="55"/>
      <c r="R951" s="56"/>
      <c r="U951" s="56"/>
      <c r="Y951" s="56"/>
      <c r="AC951" s="56"/>
      <c r="AG951" s="56"/>
      <c r="AK951" s="55"/>
      <c r="AN951" s="55"/>
    </row>
    <row r="952" spans="3:40" ht="12.75" x14ac:dyDescent="0.2">
      <c r="C952" s="55"/>
      <c r="F952" s="55"/>
      <c r="I952" s="55"/>
      <c r="L952" s="55"/>
      <c r="O952" s="55"/>
      <c r="R952" s="56"/>
      <c r="U952" s="56"/>
      <c r="Y952" s="56"/>
      <c r="AC952" s="56"/>
      <c r="AG952" s="56"/>
      <c r="AK952" s="55"/>
      <c r="AN952" s="55"/>
    </row>
    <row r="953" spans="3:40" ht="12.75" x14ac:dyDescent="0.2">
      <c r="C953" s="55"/>
      <c r="F953" s="55"/>
      <c r="I953" s="55"/>
      <c r="L953" s="55"/>
      <c r="O953" s="55"/>
      <c r="R953" s="56"/>
      <c r="U953" s="56"/>
      <c r="Y953" s="56"/>
      <c r="AC953" s="56"/>
      <c r="AG953" s="56"/>
      <c r="AK953" s="55"/>
      <c r="AN953" s="55"/>
    </row>
    <row r="954" spans="3:40" ht="12.75" x14ac:dyDescent="0.2">
      <c r="C954" s="55"/>
      <c r="F954" s="55"/>
      <c r="I954" s="55"/>
      <c r="L954" s="55"/>
      <c r="O954" s="55"/>
      <c r="R954" s="56"/>
      <c r="U954" s="56"/>
      <c r="Y954" s="56"/>
      <c r="AC954" s="56"/>
      <c r="AG954" s="56"/>
      <c r="AK954" s="55"/>
      <c r="AN954" s="55"/>
    </row>
    <row r="955" spans="3:40" ht="12.75" x14ac:dyDescent="0.2">
      <c r="C955" s="55"/>
      <c r="F955" s="55"/>
      <c r="I955" s="55"/>
      <c r="L955" s="55"/>
      <c r="O955" s="55"/>
      <c r="R955" s="56"/>
      <c r="U955" s="56"/>
      <c r="Y955" s="56"/>
      <c r="AC955" s="56"/>
      <c r="AG955" s="56"/>
      <c r="AK955" s="55"/>
      <c r="AN955" s="55"/>
    </row>
    <row r="956" spans="3:40" ht="12.75" x14ac:dyDescent="0.2">
      <c r="C956" s="55"/>
      <c r="F956" s="55"/>
      <c r="I956" s="55"/>
      <c r="L956" s="55"/>
      <c r="O956" s="55"/>
      <c r="R956" s="56"/>
      <c r="U956" s="56"/>
      <c r="Y956" s="56"/>
      <c r="AC956" s="56"/>
      <c r="AG956" s="56"/>
      <c r="AK956" s="55"/>
      <c r="AN956" s="55"/>
    </row>
    <row r="957" spans="3:40" ht="12.75" x14ac:dyDescent="0.2">
      <c r="C957" s="55"/>
      <c r="F957" s="55"/>
      <c r="I957" s="55"/>
      <c r="L957" s="55"/>
      <c r="O957" s="55"/>
      <c r="R957" s="56"/>
      <c r="U957" s="56"/>
      <c r="Y957" s="56"/>
      <c r="AC957" s="56"/>
      <c r="AG957" s="56"/>
      <c r="AK957" s="55"/>
      <c r="AN957" s="55"/>
    </row>
    <row r="958" spans="3:40" ht="12.75" x14ac:dyDescent="0.2">
      <c r="C958" s="55"/>
      <c r="F958" s="55"/>
      <c r="I958" s="55"/>
      <c r="L958" s="55"/>
      <c r="O958" s="55"/>
      <c r="R958" s="56"/>
      <c r="U958" s="56"/>
      <c r="Y958" s="56"/>
      <c r="AC958" s="56"/>
      <c r="AG958" s="56"/>
      <c r="AK958" s="55"/>
      <c r="AN958" s="55"/>
    </row>
    <row r="959" spans="3:40" ht="12.75" x14ac:dyDescent="0.2">
      <c r="C959" s="55"/>
      <c r="F959" s="55"/>
      <c r="I959" s="55"/>
      <c r="L959" s="55"/>
      <c r="O959" s="55"/>
      <c r="R959" s="56"/>
      <c r="U959" s="56"/>
      <c r="Y959" s="56"/>
      <c r="AC959" s="56"/>
      <c r="AG959" s="56"/>
      <c r="AK959" s="55"/>
      <c r="AN959" s="55"/>
    </row>
    <row r="960" spans="3:40" ht="12.75" x14ac:dyDescent="0.2">
      <c r="C960" s="55"/>
      <c r="F960" s="55"/>
      <c r="I960" s="55"/>
      <c r="L960" s="55"/>
      <c r="O960" s="55"/>
      <c r="R960" s="56"/>
      <c r="U960" s="56"/>
      <c r="Y960" s="56"/>
      <c r="AC960" s="56"/>
      <c r="AG960" s="56"/>
      <c r="AK960" s="55"/>
      <c r="AN960" s="55"/>
    </row>
    <row r="961" spans="3:40" ht="12.75" x14ac:dyDescent="0.2">
      <c r="C961" s="55"/>
      <c r="F961" s="55"/>
      <c r="I961" s="55"/>
      <c r="L961" s="55"/>
      <c r="O961" s="55"/>
      <c r="R961" s="56"/>
      <c r="U961" s="56"/>
      <c r="Y961" s="56"/>
      <c r="AC961" s="56"/>
      <c r="AG961" s="56"/>
      <c r="AK961" s="55"/>
      <c r="AN961" s="55"/>
    </row>
    <row r="962" spans="3:40" ht="12.75" x14ac:dyDescent="0.2">
      <c r="C962" s="55"/>
      <c r="F962" s="55"/>
      <c r="I962" s="55"/>
      <c r="L962" s="55"/>
      <c r="O962" s="55"/>
      <c r="R962" s="56"/>
      <c r="U962" s="56"/>
      <c r="Y962" s="56"/>
      <c r="AC962" s="56"/>
      <c r="AG962" s="56"/>
      <c r="AK962" s="55"/>
      <c r="AN962" s="55"/>
    </row>
    <row r="963" spans="3:40" ht="12.75" x14ac:dyDescent="0.2">
      <c r="C963" s="55"/>
      <c r="F963" s="55"/>
      <c r="I963" s="55"/>
      <c r="L963" s="55"/>
      <c r="O963" s="55"/>
      <c r="R963" s="56"/>
      <c r="U963" s="56"/>
      <c r="Y963" s="56"/>
      <c r="AC963" s="56"/>
      <c r="AG963" s="56"/>
      <c r="AK963" s="55"/>
      <c r="AN963" s="55"/>
    </row>
    <row r="964" spans="3:40" ht="12.75" x14ac:dyDescent="0.2">
      <c r="C964" s="55"/>
      <c r="F964" s="55"/>
      <c r="I964" s="55"/>
      <c r="L964" s="55"/>
      <c r="O964" s="55"/>
      <c r="R964" s="56"/>
      <c r="U964" s="56"/>
      <c r="Y964" s="56"/>
      <c r="AC964" s="56"/>
      <c r="AG964" s="56"/>
      <c r="AK964" s="55"/>
      <c r="AN964" s="55"/>
    </row>
    <row r="965" spans="3:40" ht="12.75" x14ac:dyDescent="0.2">
      <c r="C965" s="55"/>
      <c r="F965" s="55"/>
      <c r="I965" s="55"/>
      <c r="L965" s="55"/>
      <c r="O965" s="55"/>
      <c r="R965" s="56"/>
      <c r="U965" s="56"/>
      <c r="Y965" s="56"/>
      <c r="AC965" s="56"/>
      <c r="AG965" s="56"/>
      <c r="AK965" s="55"/>
      <c r="AN965" s="55"/>
    </row>
    <row r="966" spans="3:40" ht="12.75" x14ac:dyDescent="0.2">
      <c r="C966" s="55"/>
      <c r="F966" s="55"/>
      <c r="I966" s="55"/>
      <c r="L966" s="55"/>
      <c r="O966" s="55"/>
      <c r="R966" s="56"/>
      <c r="U966" s="56"/>
      <c r="Y966" s="56"/>
      <c r="AC966" s="56"/>
      <c r="AG966" s="56"/>
      <c r="AK966" s="55"/>
      <c r="AN966" s="55"/>
    </row>
    <row r="967" spans="3:40" ht="12.75" x14ac:dyDescent="0.2">
      <c r="C967" s="55"/>
      <c r="F967" s="55"/>
      <c r="I967" s="55"/>
      <c r="L967" s="55"/>
      <c r="O967" s="55"/>
      <c r="R967" s="56"/>
      <c r="U967" s="56"/>
      <c r="Y967" s="56"/>
      <c r="AC967" s="56"/>
      <c r="AG967" s="56"/>
      <c r="AK967" s="55"/>
      <c r="AN967" s="55"/>
    </row>
    <row r="968" spans="3:40" ht="12.75" x14ac:dyDescent="0.2">
      <c r="C968" s="55"/>
      <c r="F968" s="55"/>
      <c r="I968" s="55"/>
      <c r="L968" s="55"/>
      <c r="O968" s="55"/>
      <c r="R968" s="56"/>
      <c r="U968" s="56"/>
      <c r="Y968" s="56"/>
      <c r="AC968" s="56"/>
      <c r="AG968" s="56"/>
      <c r="AK968" s="55"/>
      <c r="AN968" s="55"/>
    </row>
    <row r="969" spans="3:40" ht="12.75" x14ac:dyDescent="0.2">
      <c r="C969" s="55"/>
      <c r="F969" s="55"/>
      <c r="I969" s="55"/>
      <c r="L969" s="55"/>
      <c r="O969" s="55"/>
      <c r="R969" s="56"/>
      <c r="U969" s="56"/>
      <c r="Y969" s="56"/>
      <c r="AC969" s="56"/>
      <c r="AG969" s="56"/>
      <c r="AK969" s="55"/>
      <c r="AN969" s="55"/>
    </row>
    <row r="970" spans="3:40" ht="12.75" x14ac:dyDescent="0.2">
      <c r="C970" s="55"/>
      <c r="F970" s="55"/>
      <c r="I970" s="55"/>
      <c r="L970" s="55"/>
      <c r="O970" s="55"/>
      <c r="R970" s="56"/>
      <c r="U970" s="56"/>
      <c r="Y970" s="56"/>
      <c r="AC970" s="56"/>
      <c r="AG970" s="56"/>
      <c r="AK970" s="55"/>
      <c r="AN970" s="55"/>
    </row>
    <row r="971" spans="3:40" ht="12.75" x14ac:dyDescent="0.2">
      <c r="C971" s="55"/>
      <c r="F971" s="55"/>
      <c r="I971" s="55"/>
      <c r="L971" s="55"/>
      <c r="O971" s="55"/>
      <c r="R971" s="56"/>
      <c r="U971" s="56"/>
      <c r="Y971" s="56"/>
      <c r="AC971" s="56"/>
      <c r="AG971" s="56"/>
      <c r="AK971" s="55"/>
      <c r="AN971" s="55"/>
    </row>
    <row r="972" spans="3:40" ht="12.75" x14ac:dyDescent="0.2">
      <c r="C972" s="55"/>
      <c r="F972" s="55"/>
      <c r="I972" s="55"/>
      <c r="L972" s="55"/>
      <c r="O972" s="55"/>
      <c r="R972" s="56"/>
      <c r="U972" s="56"/>
      <c r="Y972" s="56"/>
      <c r="AC972" s="56"/>
      <c r="AG972" s="56"/>
      <c r="AK972" s="55"/>
      <c r="AN972" s="55"/>
    </row>
    <row r="973" spans="3:40" ht="12.75" x14ac:dyDescent="0.2">
      <c r="C973" s="55"/>
      <c r="F973" s="55"/>
      <c r="I973" s="55"/>
      <c r="L973" s="55"/>
      <c r="O973" s="55"/>
      <c r="R973" s="56"/>
      <c r="U973" s="56"/>
      <c r="Y973" s="56"/>
      <c r="AC973" s="56"/>
      <c r="AG973" s="56"/>
      <c r="AK973" s="55"/>
      <c r="AN973" s="55"/>
    </row>
    <row r="974" spans="3:40" ht="12.75" x14ac:dyDescent="0.2">
      <c r="C974" s="55"/>
      <c r="F974" s="55"/>
      <c r="I974" s="55"/>
      <c r="L974" s="55"/>
      <c r="O974" s="55"/>
      <c r="R974" s="56"/>
      <c r="U974" s="56"/>
      <c r="Y974" s="56"/>
      <c r="AC974" s="56"/>
      <c r="AG974" s="56"/>
      <c r="AK974" s="55"/>
      <c r="AN974" s="55"/>
    </row>
    <row r="975" spans="3:40" ht="12.75" x14ac:dyDescent="0.2">
      <c r="C975" s="55"/>
      <c r="F975" s="55"/>
      <c r="I975" s="55"/>
      <c r="L975" s="55"/>
      <c r="O975" s="55"/>
      <c r="R975" s="56"/>
      <c r="U975" s="56"/>
      <c r="Y975" s="56"/>
      <c r="AC975" s="56"/>
      <c r="AG975" s="56"/>
      <c r="AK975" s="55"/>
      <c r="AN975" s="55"/>
    </row>
    <row r="976" spans="3:40" ht="12.75" x14ac:dyDescent="0.2">
      <c r="C976" s="55"/>
      <c r="F976" s="55"/>
      <c r="I976" s="55"/>
      <c r="L976" s="55"/>
      <c r="O976" s="55"/>
      <c r="R976" s="56"/>
      <c r="U976" s="56"/>
      <c r="Y976" s="56"/>
      <c r="AC976" s="56"/>
      <c r="AG976" s="56"/>
      <c r="AK976" s="55"/>
      <c r="AN976" s="55"/>
    </row>
    <row r="977" spans="3:40" ht="12.75" x14ac:dyDescent="0.2">
      <c r="C977" s="55"/>
      <c r="F977" s="55"/>
      <c r="I977" s="55"/>
      <c r="L977" s="55"/>
      <c r="O977" s="55"/>
      <c r="R977" s="56"/>
      <c r="U977" s="56"/>
      <c r="Y977" s="56"/>
      <c r="AC977" s="56"/>
      <c r="AG977" s="56"/>
      <c r="AK977" s="55"/>
      <c r="AN977" s="55"/>
    </row>
    <row r="978" spans="3:40" ht="12.75" x14ac:dyDescent="0.2">
      <c r="C978" s="55"/>
      <c r="F978" s="55"/>
      <c r="I978" s="55"/>
      <c r="L978" s="55"/>
      <c r="O978" s="55"/>
      <c r="R978" s="56"/>
      <c r="U978" s="56"/>
      <c r="Y978" s="56"/>
      <c r="AC978" s="56"/>
      <c r="AG978" s="56"/>
      <c r="AK978" s="55"/>
      <c r="AN978" s="55"/>
    </row>
    <row r="979" spans="3:40" ht="12.75" x14ac:dyDescent="0.2">
      <c r="C979" s="55"/>
      <c r="F979" s="55"/>
      <c r="I979" s="55"/>
      <c r="L979" s="55"/>
      <c r="O979" s="55"/>
      <c r="R979" s="56"/>
      <c r="U979" s="56"/>
      <c r="Y979" s="56"/>
      <c r="AC979" s="56"/>
      <c r="AG979" s="56"/>
      <c r="AK979" s="55"/>
      <c r="AN979" s="55"/>
    </row>
    <row r="980" spans="3:40" ht="12.75" x14ac:dyDescent="0.2">
      <c r="C980" s="55"/>
      <c r="F980" s="55"/>
      <c r="I980" s="55"/>
      <c r="L980" s="55"/>
      <c r="O980" s="55"/>
      <c r="R980" s="56"/>
      <c r="U980" s="56"/>
      <c r="Y980" s="56"/>
      <c r="AC980" s="56"/>
      <c r="AG980" s="56"/>
      <c r="AK980" s="55"/>
      <c r="AN980" s="55"/>
    </row>
    <row r="981" spans="3:40" ht="12.75" x14ac:dyDescent="0.2">
      <c r="C981" s="55"/>
      <c r="F981" s="55"/>
      <c r="I981" s="55"/>
      <c r="L981" s="55"/>
      <c r="O981" s="55"/>
      <c r="R981" s="56"/>
      <c r="U981" s="56"/>
      <c r="Y981" s="56"/>
      <c r="AC981" s="56"/>
      <c r="AG981" s="56"/>
      <c r="AK981" s="55"/>
      <c r="AN981" s="55"/>
    </row>
    <row r="982" spans="3:40" ht="12.75" x14ac:dyDescent="0.2">
      <c r="C982" s="55"/>
      <c r="F982" s="55"/>
      <c r="I982" s="55"/>
      <c r="L982" s="55"/>
      <c r="O982" s="55"/>
      <c r="R982" s="56"/>
      <c r="U982" s="56"/>
      <c r="Y982" s="56"/>
      <c r="AC982" s="56"/>
      <c r="AG982" s="56"/>
      <c r="AK982" s="55"/>
      <c r="AN982" s="55"/>
    </row>
    <row r="983" spans="3:40" ht="12.75" x14ac:dyDescent="0.2">
      <c r="C983" s="55"/>
      <c r="F983" s="55"/>
      <c r="I983" s="55"/>
      <c r="L983" s="55"/>
      <c r="O983" s="55"/>
      <c r="R983" s="56"/>
      <c r="U983" s="56"/>
      <c r="Y983" s="56"/>
      <c r="AC983" s="56"/>
      <c r="AG983" s="56"/>
      <c r="AK983" s="55"/>
      <c r="AN983" s="55"/>
    </row>
    <row r="984" spans="3:40" ht="12.75" x14ac:dyDescent="0.2">
      <c r="C984" s="55"/>
      <c r="F984" s="55"/>
      <c r="I984" s="55"/>
      <c r="L984" s="55"/>
      <c r="O984" s="55"/>
      <c r="R984" s="56"/>
      <c r="U984" s="56"/>
      <c r="Y984" s="56"/>
      <c r="AC984" s="56"/>
      <c r="AG984" s="56"/>
      <c r="AK984" s="55"/>
      <c r="AN984" s="55"/>
    </row>
    <row r="985" spans="3:40" ht="12.75" x14ac:dyDescent="0.2">
      <c r="C985" s="55"/>
      <c r="F985" s="55"/>
      <c r="I985" s="55"/>
      <c r="L985" s="55"/>
      <c r="O985" s="55"/>
      <c r="R985" s="56"/>
      <c r="U985" s="56"/>
      <c r="Y985" s="56"/>
      <c r="AC985" s="56"/>
      <c r="AG985" s="56"/>
      <c r="AK985" s="55"/>
      <c r="AN985" s="55"/>
    </row>
    <row r="986" spans="3:40" ht="12.75" x14ac:dyDescent="0.2">
      <c r="C986" s="55"/>
      <c r="F986" s="55"/>
      <c r="I986" s="55"/>
      <c r="L986" s="55"/>
      <c r="O986" s="55"/>
      <c r="R986" s="56"/>
      <c r="U986" s="56"/>
      <c r="Y986" s="56"/>
      <c r="AC986" s="56"/>
      <c r="AG986" s="56"/>
      <c r="AK986" s="55"/>
      <c r="AN986" s="55"/>
    </row>
    <row r="987" spans="3:40" ht="12.75" x14ac:dyDescent="0.2">
      <c r="C987" s="55"/>
      <c r="F987" s="55"/>
      <c r="I987" s="55"/>
      <c r="L987" s="55"/>
      <c r="O987" s="55"/>
      <c r="R987" s="56"/>
      <c r="U987" s="56"/>
      <c r="Y987" s="56"/>
      <c r="AC987" s="56"/>
      <c r="AG987" s="56"/>
      <c r="AK987" s="55"/>
      <c r="AN987" s="55"/>
    </row>
    <row r="988" spans="3:40" ht="12.75" x14ac:dyDescent="0.2">
      <c r="C988" s="55"/>
      <c r="F988" s="55"/>
      <c r="I988" s="55"/>
      <c r="L988" s="55"/>
      <c r="O988" s="55"/>
      <c r="R988" s="56"/>
      <c r="U988" s="56"/>
      <c r="Y988" s="56"/>
      <c r="AC988" s="56"/>
      <c r="AG988" s="56"/>
      <c r="AK988" s="55"/>
      <c r="AN988" s="55"/>
    </row>
    <row r="989" spans="3:40" ht="12.75" x14ac:dyDescent="0.2">
      <c r="C989" s="55"/>
      <c r="F989" s="55"/>
      <c r="I989" s="55"/>
      <c r="L989" s="55"/>
      <c r="O989" s="55"/>
      <c r="R989" s="56"/>
      <c r="U989" s="56"/>
      <c r="Y989" s="56"/>
      <c r="AC989" s="56"/>
      <c r="AG989" s="56"/>
      <c r="AK989" s="55"/>
      <c r="AN989" s="55"/>
    </row>
    <row r="990" spans="3:40" ht="12.75" x14ac:dyDescent="0.2">
      <c r="C990" s="55"/>
      <c r="F990" s="55"/>
      <c r="I990" s="55"/>
      <c r="L990" s="55"/>
      <c r="O990" s="55"/>
      <c r="R990" s="56"/>
      <c r="U990" s="56"/>
      <c r="Y990" s="56"/>
      <c r="AC990" s="56"/>
      <c r="AG990" s="56"/>
      <c r="AK990" s="55"/>
      <c r="AN990" s="55"/>
    </row>
    <row r="991" spans="3:40" ht="12.75" x14ac:dyDescent="0.2">
      <c r="C991" s="55"/>
      <c r="F991" s="55"/>
      <c r="I991" s="55"/>
      <c r="L991" s="55"/>
      <c r="O991" s="55"/>
      <c r="R991" s="56"/>
      <c r="U991" s="56"/>
      <c r="Y991" s="56"/>
      <c r="AC991" s="56"/>
      <c r="AG991" s="56"/>
      <c r="AK991" s="55"/>
      <c r="AN991" s="55"/>
    </row>
    <row r="992" spans="3:40" ht="12.75" x14ac:dyDescent="0.2">
      <c r="C992" s="55"/>
      <c r="F992" s="55"/>
      <c r="I992" s="55"/>
      <c r="L992" s="55"/>
      <c r="O992" s="55"/>
      <c r="R992" s="56"/>
      <c r="U992" s="56"/>
      <c r="Y992" s="56"/>
      <c r="AC992" s="56"/>
      <c r="AG992" s="56"/>
      <c r="AK992" s="55"/>
      <c r="AN992" s="55"/>
    </row>
    <row r="993" spans="3:40" ht="12.75" x14ac:dyDescent="0.2">
      <c r="C993" s="55"/>
      <c r="F993" s="55"/>
      <c r="I993" s="55"/>
      <c r="L993" s="55"/>
      <c r="O993" s="55"/>
      <c r="R993" s="56"/>
      <c r="U993" s="56"/>
      <c r="Y993" s="56"/>
      <c r="AC993" s="56"/>
      <c r="AG993" s="56"/>
      <c r="AK993" s="55"/>
      <c r="AN993" s="55"/>
    </row>
    <row r="994" spans="3:40" ht="12.75" x14ac:dyDescent="0.2">
      <c r="C994" s="55"/>
      <c r="F994" s="55"/>
      <c r="I994" s="55"/>
      <c r="L994" s="55"/>
      <c r="O994" s="55"/>
      <c r="R994" s="56"/>
      <c r="U994" s="56"/>
      <c r="Y994" s="56"/>
      <c r="AC994" s="56"/>
      <c r="AG994" s="56"/>
      <c r="AK994" s="55"/>
      <c r="AN994" s="55"/>
    </row>
    <row r="995" spans="3:40" ht="12.75" x14ac:dyDescent="0.2">
      <c r="C995" s="55"/>
      <c r="F995" s="55"/>
      <c r="I995" s="55"/>
      <c r="L995" s="55"/>
      <c r="O995" s="55"/>
      <c r="R995" s="56"/>
      <c r="U995" s="56"/>
      <c r="Y995" s="56"/>
      <c r="AC995" s="56"/>
      <c r="AG995" s="56"/>
      <c r="AK995" s="55"/>
      <c r="AN995" s="55"/>
    </row>
    <row r="996" spans="3:40" ht="12.75" x14ac:dyDescent="0.2">
      <c r="C996" s="55"/>
      <c r="F996" s="55"/>
      <c r="I996" s="55"/>
      <c r="L996" s="55"/>
      <c r="O996" s="55"/>
      <c r="R996" s="56"/>
      <c r="U996" s="56"/>
      <c r="Y996" s="56"/>
      <c r="AC996" s="56"/>
      <c r="AG996" s="56"/>
      <c r="AK996" s="55"/>
      <c r="AN996" s="55"/>
    </row>
    <row r="997" spans="3:40" ht="12.75" x14ac:dyDescent="0.2">
      <c r="C997" s="55"/>
      <c r="F997" s="55"/>
      <c r="I997" s="55"/>
      <c r="L997" s="55"/>
      <c r="O997" s="55"/>
      <c r="R997" s="56"/>
      <c r="U997" s="56"/>
      <c r="Y997" s="56"/>
      <c r="AC997" s="56"/>
      <c r="AG997" s="56"/>
      <c r="AK997" s="55"/>
      <c r="AN997" s="55"/>
    </row>
    <row r="998" spans="3:40" ht="12.75" x14ac:dyDescent="0.2">
      <c r="C998" s="55"/>
      <c r="F998" s="55"/>
      <c r="I998" s="55"/>
      <c r="L998" s="55"/>
      <c r="O998" s="55"/>
      <c r="R998" s="56"/>
      <c r="U998" s="56"/>
      <c r="Y998" s="56"/>
      <c r="AC998" s="56"/>
      <c r="AG998" s="56"/>
      <c r="AK998" s="55"/>
      <c r="AN998" s="55"/>
    </row>
    <row r="999" spans="3:40" ht="12.75" x14ac:dyDescent="0.2">
      <c r="C999" s="55"/>
      <c r="F999" s="55"/>
      <c r="I999" s="55"/>
      <c r="L999" s="55"/>
      <c r="O999" s="55"/>
      <c r="R999" s="56"/>
      <c r="U999" s="56"/>
      <c r="Y999" s="56"/>
      <c r="AC999" s="56"/>
      <c r="AG999" s="56"/>
      <c r="AK999" s="55"/>
      <c r="AN999" s="55"/>
    </row>
    <row r="1000" spans="3:40" ht="12.75" x14ac:dyDescent="0.2">
      <c r="C1000" s="55"/>
      <c r="F1000" s="55"/>
      <c r="I1000" s="55"/>
      <c r="L1000" s="55"/>
      <c r="O1000" s="55"/>
      <c r="R1000" s="56"/>
      <c r="U1000" s="56"/>
      <c r="Y1000" s="56"/>
      <c r="AC1000" s="56"/>
      <c r="AG1000" s="56"/>
      <c r="AK1000" s="55"/>
      <c r="AN1000" s="55"/>
    </row>
    <row r="1001" spans="3:40" ht="12.75" x14ac:dyDescent="0.2">
      <c r="C1001" s="55"/>
      <c r="F1001" s="55"/>
      <c r="I1001" s="55"/>
      <c r="L1001" s="55"/>
      <c r="O1001" s="55"/>
      <c r="R1001" s="56"/>
      <c r="U1001" s="56"/>
      <c r="Y1001" s="56"/>
      <c r="AC1001" s="56"/>
      <c r="AG1001" s="56"/>
      <c r="AK1001" s="55"/>
      <c r="AN1001" s="55"/>
    </row>
    <row r="1002" spans="3:40" ht="12.75" x14ac:dyDescent="0.2">
      <c r="C1002" s="55"/>
      <c r="F1002" s="55"/>
      <c r="I1002" s="55"/>
      <c r="L1002" s="55"/>
      <c r="O1002" s="55"/>
      <c r="R1002" s="56"/>
      <c r="U1002" s="56"/>
      <c r="Y1002" s="56"/>
      <c r="AC1002" s="56"/>
      <c r="AG1002" s="56"/>
      <c r="AK1002" s="55"/>
      <c r="AN1002" s="55"/>
    </row>
    <row r="1003" spans="3:40" ht="12.75" x14ac:dyDescent="0.2">
      <c r="C1003" s="55"/>
      <c r="F1003" s="55"/>
      <c r="I1003" s="55"/>
      <c r="L1003" s="55"/>
      <c r="O1003" s="55"/>
      <c r="R1003" s="56"/>
      <c r="U1003" s="56"/>
      <c r="Y1003" s="56"/>
      <c r="AC1003" s="56"/>
      <c r="AG1003" s="56"/>
      <c r="AK1003" s="55"/>
      <c r="AN1003" s="55"/>
    </row>
    <row r="1004" spans="3:40" ht="12.75" x14ac:dyDescent="0.2">
      <c r="C1004" s="55"/>
      <c r="F1004" s="55"/>
      <c r="I1004" s="55"/>
      <c r="L1004" s="55"/>
      <c r="O1004" s="55"/>
      <c r="R1004" s="56"/>
      <c r="U1004" s="56"/>
      <c r="Y1004" s="56"/>
      <c r="AC1004" s="56"/>
      <c r="AG1004" s="56"/>
      <c r="AK1004" s="55"/>
      <c r="AN1004" s="55"/>
    </row>
    <row r="1005" spans="3:40" ht="12.75" x14ac:dyDescent="0.2">
      <c r="C1005" s="55"/>
      <c r="F1005" s="55"/>
      <c r="I1005" s="55"/>
      <c r="L1005" s="55"/>
      <c r="O1005" s="55"/>
      <c r="R1005" s="56"/>
      <c r="U1005" s="56"/>
      <c r="Y1005" s="56"/>
      <c r="AC1005" s="56"/>
      <c r="AG1005" s="56"/>
      <c r="AK1005" s="55"/>
      <c r="AN1005" s="55"/>
    </row>
    <row r="1006" spans="3:40" ht="12.75" x14ac:dyDescent="0.2">
      <c r="C1006" s="55"/>
      <c r="F1006" s="55"/>
      <c r="I1006" s="55"/>
      <c r="L1006" s="55"/>
      <c r="O1006" s="55"/>
      <c r="R1006" s="56"/>
      <c r="U1006" s="56"/>
      <c r="Y1006" s="56"/>
      <c r="AC1006" s="56"/>
      <c r="AG1006" s="56"/>
      <c r="AK1006" s="55"/>
      <c r="AN1006" s="55"/>
    </row>
  </sheetData>
  <mergeCells count="1">
    <mergeCell ref="A1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K56"/>
  <sheetViews>
    <sheetView workbookViewId="0">
      <selection sqref="A1:H5"/>
    </sheetView>
  </sheetViews>
  <sheetFormatPr defaultColWidth="14.42578125" defaultRowHeight="15.75" customHeight="1" x14ac:dyDescent="0.2"/>
  <cols>
    <col min="3" max="3" width="42.7109375" customWidth="1"/>
    <col min="4" max="4" width="19.5703125" customWidth="1"/>
    <col min="5" max="5" width="68.42578125" bestFit="1" customWidth="1"/>
    <col min="8" max="8" width="64.7109375" customWidth="1"/>
  </cols>
  <sheetData>
    <row r="1" spans="1:8" x14ac:dyDescent="0.2">
      <c r="A1" s="49" t="s">
        <v>100</v>
      </c>
      <c r="B1" s="50"/>
      <c r="C1" s="50"/>
      <c r="D1" s="50"/>
      <c r="E1" s="50"/>
      <c r="F1" s="50"/>
      <c r="G1" s="50"/>
      <c r="H1" s="50"/>
    </row>
    <row r="2" spans="1:8" ht="15.75" customHeight="1" x14ac:dyDescent="0.2">
      <c r="A2" s="50"/>
      <c r="B2" s="50"/>
      <c r="C2" s="50"/>
      <c r="D2" s="50"/>
      <c r="E2" s="50"/>
      <c r="F2" s="50"/>
      <c r="G2" s="50"/>
      <c r="H2" s="50"/>
    </row>
    <row r="3" spans="1:8" ht="15.75" customHeight="1" x14ac:dyDescent="0.2">
      <c r="A3" s="50"/>
      <c r="B3" s="50"/>
      <c r="C3" s="50"/>
      <c r="D3" s="50"/>
      <c r="E3" s="50"/>
      <c r="F3" s="50"/>
      <c r="G3" s="50"/>
      <c r="H3" s="50"/>
    </row>
    <row r="4" spans="1:8" ht="15.75" customHeight="1" x14ac:dyDescent="0.2">
      <c r="A4" s="50"/>
      <c r="B4" s="50"/>
      <c r="C4" s="50"/>
      <c r="D4" s="50"/>
      <c r="E4" s="50"/>
      <c r="F4" s="50"/>
      <c r="G4" s="50"/>
      <c r="H4" s="50"/>
    </row>
    <row r="5" spans="1:8" ht="15.75" customHeight="1" x14ac:dyDescent="0.2">
      <c r="A5" s="50"/>
      <c r="B5" s="50"/>
      <c r="C5" s="50"/>
      <c r="D5" s="50"/>
      <c r="E5" s="50"/>
      <c r="F5" s="50"/>
      <c r="G5" s="50"/>
      <c r="H5" s="50"/>
    </row>
    <row r="6" spans="1:8" x14ac:dyDescent="0.2">
      <c r="A6" s="5"/>
      <c r="B6" s="5"/>
      <c r="C6" s="31" t="s">
        <v>101</v>
      </c>
      <c r="D6" s="2" t="s">
        <v>104</v>
      </c>
    </row>
    <row r="7" spans="1:8" x14ac:dyDescent="0.2">
      <c r="A7" s="5"/>
      <c r="B7" s="5"/>
      <c r="C7" s="3" t="s">
        <v>105</v>
      </c>
      <c r="D7" s="5" t="s">
        <v>106</v>
      </c>
      <c r="E7" s="5" t="s">
        <v>23</v>
      </c>
      <c r="F7" s="31" t="s">
        <v>107</v>
      </c>
    </row>
    <row r="8" spans="1:8" x14ac:dyDescent="0.2">
      <c r="A8" s="5"/>
      <c r="B8" s="5"/>
      <c r="C8" s="24" t="s">
        <v>109</v>
      </c>
      <c r="D8" s="13">
        <v>70.53</v>
      </c>
      <c r="E8" s="32">
        <v>43258</v>
      </c>
    </row>
    <row r="9" spans="1:8" x14ac:dyDescent="0.2">
      <c r="A9" s="5"/>
      <c r="B9" s="5"/>
      <c r="C9" s="24" t="s">
        <v>112</v>
      </c>
      <c r="D9" s="13">
        <v>116.16</v>
      </c>
      <c r="E9" s="32">
        <v>43258</v>
      </c>
    </row>
    <row r="10" spans="1:8" x14ac:dyDescent="0.2">
      <c r="A10" s="5"/>
      <c r="B10" s="5"/>
      <c r="C10" s="24" t="s">
        <v>114</v>
      </c>
      <c r="D10" s="13">
        <v>22.95</v>
      </c>
      <c r="E10" s="32">
        <v>43258</v>
      </c>
    </row>
    <row r="11" spans="1:8" x14ac:dyDescent="0.2">
      <c r="A11" s="5"/>
      <c r="B11" s="5"/>
      <c r="C11" s="24" t="s">
        <v>116</v>
      </c>
      <c r="D11" s="13">
        <v>135.36000000000001</v>
      </c>
      <c r="E11" s="32">
        <v>43258</v>
      </c>
    </row>
    <row r="12" spans="1:8" x14ac:dyDescent="0.2">
      <c r="A12" s="5"/>
      <c r="B12" s="5"/>
      <c r="C12" s="24" t="s">
        <v>118</v>
      </c>
      <c r="D12" s="13">
        <v>57.75</v>
      </c>
      <c r="E12" s="32">
        <v>43258</v>
      </c>
    </row>
    <row r="13" spans="1:8" x14ac:dyDescent="0.2">
      <c r="A13" s="5"/>
      <c r="B13" s="5"/>
      <c r="C13" s="24" t="s">
        <v>120</v>
      </c>
      <c r="D13" s="13">
        <v>59.52</v>
      </c>
      <c r="E13" s="32">
        <v>43258</v>
      </c>
    </row>
    <row r="14" spans="1:8" x14ac:dyDescent="0.2">
      <c r="A14" s="5"/>
      <c r="B14" s="5"/>
      <c r="C14" s="24" t="s">
        <v>114</v>
      </c>
      <c r="D14" s="13">
        <v>22.95</v>
      </c>
      <c r="E14" s="32">
        <v>43258</v>
      </c>
    </row>
    <row r="15" spans="1:8" x14ac:dyDescent="0.2">
      <c r="A15" s="5"/>
      <c r="B15" s="5"/>
      <c r="C15" s="24" t="s">
        <v>122</v>
      </c>
      <c r="D15" s="13">
        <v>30.1</v>
      </c>
      <c r="E15" s="34">
        <v>43698</v>
      </c>
    </row>
    <row r="16" spans="1:8" x14ac:dyDescent="0.2">
      <c r="A16" s="5"/>
      <c r="B16" s="5"/>
      <c r="C16" s="24" t="s">
        <v>130</v>
      </c>
      <c r="D16" s="13">
        <v>39.49</v>
      </c>
      <c r="E16" s="34">
        <v>43698</v>
      </c>
    </row>
    <row r="17" spans="1:6" x14ac:dyDescent="0.2">
      <c r="A17" s="5"/>
      <c r="B17" s="5"/>
      <c r="C17" s="24" t="s">
        <v>132</v>
      </c>
      <c r="D17" s="13">
        <v>19.97</v>
      </c>
      <c r="E17" s="34">
        <v>43698</v>
      </c>
    </row>
    <row r="18" spans="1:6" x14ac:dyDescent="0.2">
      <c r="A18" s="5"/>
      <c r="B18" s="5"/>
      <c r="C18" s="24" t="s">
        <v>135</v>
      </c>
      <c r="D18" s="13">
        <v>22.76</v>
      </c>
      <c r="E18" s="34">
        <v>43698</v>
      </c>
    </row>
    <row r="19" spans="1:6" x14ac:dyDescent="0.2">
      <c r="A19" s="5"/>
      <c r="B19" s="5"/>
      <c r="C19" s="24" t="s">
        <v>137</v>
      </c>
      <c r="D19" s="13">
        <v>20.25</v>
      </c>
      <c r="E19" s="34">
        <v>43698</v>
      </c>
    </row>
    <row r="20" spans="1:6" x14ac:dyDescent="0.2">
      <c r="A20" s="5"/>
      <c r="B20" s="5"/>
      <c r="C20" s="24" t="s">
        <v>138</v>
      </c>
      <c r="D20" s="13">
        <v>32.67</v>
      </c>
      <c r="E20" s="34">
        <v>43698</v>
      </c>
    </row>
    <row r="21" spans="1:6" x14ac:dyDescent="0.2">
      <c r="A21" s="5"/>
      <c r="B21" s="5"/>
      <c r="C21" s="24" t="s">
        <v>140</v>
      </c>
      <c r="D21" s="13">
        <v>37.659999999999997</v>
      </c>
      <c r="E21" s="34">
        <v>43698</v>
      </c>
    </row>
    <row r="22" spans="1:6" x14ac:dyDescent="0.2">
      <c r="A22" s="5"/>
      <c r="B22" s="5"/>
      <c r="C22" s="24" t="s">
        <v>142</v>
      </c>
      <c r="D22" s="13">
        <v>28.14</v>
      </c>
      <c r="E22" s="34">
        <v>43698</v>
      </c>
      <c r="F22" s="2" t="s">
        <v>144</v>
      </c>
    </row>
    <row r="23" spans="1:6" x14ac:dyDescent="0.2">
      <c r="A23" s="5"/>
      <c r="B23" s="5"/>
      <c r="C23" s="24" t="s">
        <v>145</v>
      </c>
      <c r="D23" s="13">
        <v>9.64</v>
      </c>
      <c r="E23" s="34">
        <v>43698</v>
      </c>
    </row>
    <row r="24" spans="1:6" x14ac:dyDescent="0.2">
      <c r="A24" s="5"/>
      <c r="B24" s="5"/>
      <c r="C24" s="24" t="s">
        <v>147</v>
      </c>
      <c r="D24" s="13">
        <v>29.05</v>
      </c>
      <c r="E24" s="34">
        <v>43698</v>
      </c>
    </row>
    <row r="25" spans="1:6" x14ac:dyDescent="0.2">
      <c r="A25" s="5"/>
      <c r="B25" s="5"/>
      <c r="C25" s="35" t="s">
        <v>148</v>
      </c>
      <c r="D25" s="37">
        <f>SUM(D8:D24)</f>
        <v>754.94999999999982</v>
      </c>
      <c r="E25" s="27"/>
    </row>
    <row r="26" spans="1:6" x14ac:dyDescent="0.2">
      <c r="A26" s="5"/>
      <c r="B26" s="5"/>
      <c r="C26" s="27"/>
      <c r="D26" s="5"/>
      <c r="E26" s="5"/>
    </row>
    <row r="27" spans="1:6" x14ac:dyDescent="0.2">
      <c r="A27" s="5" t="s">
        <v>131</v>
      </c>
      <c r="B27" s="5" t="s">
        <v>143</v>
      </c>
      <c r="C27" s="5" t="s">
        <v>153</v>
      </c>
      <c r="D27" s="5" t="s">
        <v>159</v>
      </c>
      <c r="E27" s="5" t="s">
        <v>5</v>
      </c>
      <c r="F27" s="5" t="s">
        <v>161</v>
      </c>
    </row>
    <row r="28" spans="1:6" x14ac:dyDescent="0.2">
      <c r="A28" s="34">
        <v>43825</v>
      </c>
      <c r="B28" s="13">
        <v>609777</v>
      </c>
      <c r="C28" s="13" t="s">
        <v>163</v>
      </c>
      <c r="D28" s="13">
        <v>100</v>
      </c>
      <c r="E28" s="33" t="s">
        <v>164</v>
      </c>
      <c r="F28" s="13">
        <v>5</v>
      </c>
    </row>
    <row r="29" spans="1:6" x14ac:dyDescent="0.2">
      <c r="A29" s="34">
        <v>43830</v>
      </c>
      <c r="B29" s="13">
        <v>610665</v>
      </c>
      <c r="C29" s="13" t="s">
        <v>163</v>
      </c>
      <c r="D29" s="13">
        <v>300</v>
      </c>
      <c r="E29" s="33" t="s">
        <v>166</v>
      </c>
      <c r="F29" s="13">
        <v>6</v>
      </c>
    </row>
    <row r="30" spans="1:6" x14ac:dyDescent="0.2">
      <c r="A30" s="34">
        <v>43855</v>
      </c>
      <c r="B30" s="13">
        <v>614394</v>
      </c>
      <c r="C30" s="13" t="s">
        <v>163</v>
      </c>
      <c r="D30" s="13">
        <v>100</v>
      </c>
      <c r="E30" s="33" t="s">
        <v>168</v>
      </c>
      <c r="F30" s="13">
        <v>1</v>
      </c>
    </row>
    <row r="31" spans="1:6" x14ac:dyDescent="0.2">
      <c r="A31" s="34">
        <v>43855</v>
      </c>
      <c r="B31" s="13">
        <v>614394</v>
      </c>
      <c r="C31" s="13" t="s">
        <v>163</v>
      </c>
      <c r="D31" s="13">
        <v>100</v>
      </c>
      <c r="E31" s="33" t="s">
        <v>169</v>
      </c>
      <c r="F31" s="13">
        <v>1</v>
      </c>
    </row>
    <row r="34" spans="1:11" x14ac:dyDescent="0.2">
      <c r="A34" s="5" t="s">
        <v>131</v>
      </c>
      <c r="B34" s="5" t="s">
        <v>170</v>
      </c>
      <c r="C34" s="5" t="s">
        <v>171</v>
      </c>
      <c r="D34" s="5" t="s">
        <v>159</v>
      </c>
      <c r="E34" s="5" t="s">
        <v>5</v>
      </c>
      <c r="F34" s="31" t="s">
        <v>161</v>
      </c>
      <c r="G34" s="31" t="s">
        <v>173</v>
      </c>
      <c r="H34" s="31" t="s">
        <v>174</v>
      </c>
      <c r="I34" s="2" t="s">
        <v>175</v>
      </c>
    </row>
    <row r="35" spans="1:11" x14ac:dyDescent="0.2">
      <c r="A35" s="34">
        <v>43826</v>
      </c>
      <c r="B35" s="13">
        <v>610030</v>
      </c>
      <c r="C35" s="13" t="s">
        <v>176</v>
      </c>
      <c r="D35" s="13">
        <v>28.97</v>
      </c>
      <c r="E35" s="33" t="s">
        <v>177</v>
      </c>
      <c r="F35" s="13">
        <v>6</v>
      </c>
      <c r="G35" s="13">
        <v>0</v>
      </c>
      <c r="H35" s="2" t="s">
        <v>178</v>
      </c>
      <c r="J35" s="40"/>
      <c r="K35" s="13"/>
    </row>
    <row r="36" spans="1:11" x14ac:dyDescent="0.2">
      <c r="A36" s="34">
        <v>43828</v>
      </c>
      <c r="B36" s="13">
        <v>610352</v>
      </c>
      <c r="C36" s="13" t="s">
        <v>180</v>
      </c>
      <c r="D36" s="13">
        <v>56.68</v>
      </c>
      <c r="E36" s="33" t="s">
        <v>181</v>
      </c>
      <c r="F36" s="13">
        <v>6</v>
      </c>
      <c r="G36" s="13">
        <v>4.4000000000000004</v>
      </c>
      <c r="H36" s="2" t="s">
        <v>178</v>
      </c>
      <c r="J36" s="40"/>
      <c r="K36" s="13"/>
    </row>
    <row r="37" spans="1:11" x14ac:dyDescent="0.2">
      <c r="A37" s="34">
        <v>43829</v>
      </c>
      <c r="B37" s="13">
        <v>610517</v>
      </c>
      <c r="C37" s="13" t="s">
        <v>182</v>
      </c>
      <c r="D37" s="13">
        <v>43.98</v>
      </c>
      <c r="E37" s="33" t="s">
        <v>183</v>
      </c>
      <c r="F37" s="13">
        <v>6</v>
      </c>
      <c r="G37" s="13">
        <v>5.5</v>
      </c>
      <c r="H37" s="2" t="s">
        <v>178</v>
      </c>
      <c r="J37" s="40"/>
      <c r="K37" s="13"/>
    </row>
    <row r="38" spans="1:11" x14ac:dyDescent="0.2">
      <c r="A38" s="34">
        <v>43832</v>
      </c>
      <c r="B38" s="13">
        <v>610935</v>
      </c>
      <c r="C38" s="13" t="s">
        <v>180</v>
      </c>
      <c r="D38" s="13">
        <v>49.1</v>
      </c>
      <c r="E38" s="33" t="s">
        <v>185</v>
      </c>
      <c r="F38" s="13">
        <v>6</v>
      </c>
      <c r="G38" s="13">
        <v>4.4000000000000004</v>
      </c>
      <c r="K38" s="13"/>
    </row>
    <row r="39" spans="1:11" x14ac:dyDescent="0.2">
      <c r="A39" s="34">
        <v>43837</v>
      </c>
      <c r="B39" s="13">
        <v>611704</v>
      </c>
      <c r="C39" s="13" t="s">
        <v>187</v>
      </c>
      <c r="D39" s="13">
        <v>33.32</v>
      </c>
      <c r="E39" s="33" t="s">
        <v>188</v>
      </c>
      <c r="F39" s="13">
        <v>6</v>
      </c>
      <c r="G39" s="13">
        <v>9.8000000000000007</v>
      </c>
      <c r="H39" s="2" t="s">
        <v>189</v>
      </c>
      <c r="J39" s="40"/>
    </row>
    <row r="40" spans="1:11" x14ac:dyDescent="0.2">
      <c r="A40" s="34">
        <v>43840</v>
      </c>
      <c r="B40" s="13">
        <v>612180</v>
      </c>
      <c r="C40" s="13" t="s">
        <v>187</v>
      </c>
      <c r="D40" s="13">
        <v>43.28</v>
      </c>
      <c r="E40" s="33" t="s">
        <v>193</v>
      </c>
      <c r="F40" s="13">
        <v>6</v>
      </c>
      <c r="G40" s="13">
        <v>9.8000000000000007</v>
      </c>
      <c r="H40" s="27"/>
      <c r="I40" s="27"/>
    </row>
    <row r="41" spans="1:11" x14ac:dyDescent="0.2">
      <c r="A41" s="34">
        <v>43855</v>
      </c>
      <c r="B41" s="13">
        <v>614536</v>
      </c>
      <c r="C41" s="13" t="s">
        <v>194</v>
      </c>
      <c r="D41" s="13">
        <v>56.76</v>
      </c>
      <c r="E41" s="33" t="s">
        <v>196</v>
      </c>
      <c r="F41" s="13">
        <v>1</v>
      </c>
      <c r="G41" s="13">
        <v>9.6</v>
      </c>
      <c r="H41" s="27"/>
      <c r="I41" s="27"/>
    </row>
    <row r="42" spans="1:11" x14ac:dyDescent="0.2">
      <c r="A42" s="34">
        <v>43855</v>
      </c>
      <c r="B42" s="13">
        <v>614439</v>
      </c>
      <c r="C42" s="13" t="s">
        <v>197</v>
      </c>
      <c r="D42" s="13">
        <v>89.27</v>
      </c>
      <c r="E42" s="13" t="s">
        <v>198</v>
      </c>
      <c r="F42" s="13">
        <v>1</v>
      </c>
      <c r="G42" s="13">
        <v>16.7</v>
      </c>
    </row>
    <row r="43" spans="1:11" x14ac:dyDescent="0.2">
      <c r="A43" s="34">
        <v>43857</v>
      </c>
      <c r="B43" s="13">
        <v>614746</v>
      </c>
      <c r="C43" s="13" t="s">
        <v>194</v>
      </c>
      <c r="D43" s="13">
        <v>90.03</v>
      </c>
      <c r="E43" s="33" t="s">
        <v>129</v>
      </c>
      <c r="F43" s="13">
        <v>1</v>
      </c>
      <c r="G43" s="13">
        <v>9.6</v>
      </c>
      <c r="I43" s="2" t="s">
        <v>201</v>
      </c>
    </row>
    <row r="44" spans="1:11" x14ac:dyDescent="0.2">
      <c r="A44" s="34">
        <v>43861</v>
      </c>
      <c r="B44" s="13">
        <v>615355</v>
      </c>
      <c r="C44" s="13" t="s">
        <v>194</v>
      </c>
      <c r="D44" s="13">
        <v>77.540000000000006</v>
      </c>
      <c r="E44" s="33" t="s">
        <v>204</v>
      </c>
      <c r="F44" s="13">
        <v>1</v>
      </c>
      <c r="G44" s="13">
        <v>9.6</v>
      </c>
    </row>
    <row r="46" spans="1:11" x14ac:dyDescent="0.2">
      <c r="C46" s="2" t="s">
        <v>205</v>
      </c>
      <c r="D46" s="2" t="s">
        <v>207</v>
      </c>
    </row>
    <row r="48" spans="1:11" x14ac:dyDescent="0.2">
      <c r="C48" s="2" t="s">
        <v>197</v>
      </c>
    </row>
    <row r="51" spans="1:7" x14ac:dyDescent="0.2">
      <c r="A51" s="34">
        <v>43854</v>
      </c>
      <c r="B51" s="13">
        <v>614364</v>
      </c>
      <c r="C51" s="13" t="s">
        <v>209</v>
      </c>
      <c r="D51" s="13">
        <v>15.39</v>
      </c>
      <c r="E51" s="13" t="s">
        <v>210</v>
      </c>
      <c r="F51" s="13">
        <v>1</v>
      </c>
      <c r="G51" s="13">
        <v>44.1</v>
      </c>
    </row>
    <row r="52" spans="1:7" x14ac:dyDescent="0.2">
      <c r="A52" s="19">
        <v>43854</v>
      </c>
      <c r="B52" s="2">
        <v>614375</v>
      </c>
      <c r="C52" s="13" t="s">
        <v>209</v>
      </c>
      <c r="D52" s="2">
        <v>10</v>
      </c>
      <c r="E52" s="2" t="s">
        <v>211</v>
      </c>
      <c r="F52" s="2">
        <v>1</v>
      </c>
      <c r="G52" s="13">
        <v>44.1</v>
      </c>
    </row>
    <row r="53" spans="1:7" x14ac:dyDescent="0.2">
      <c r="A53" s="19">
        <v>43854</v>
      </c>
      <c r="B53" s="2">
        <v>614375</v>
      </c>
      <c r="C53" s="13" t="s">
        <v>209</v>
      </c>
      <c r="D53" s="2">
        <v>10.78</v>
      </c>
      <c r="E53" s="2" t="s">
        <v>213</v>
      </c>
    </row>
    <row r="56" spans="1:7" x14ac:dyDescent="0.2">
      <c r="C56" s="33"/>
      <c r="D56" s="42"/>
      <c r="E56" s="42"/>
      <c r="F56" s="33"/>
      <c r="G56" s="41"/>
    </row>
  </sheetData>
  <mergeCells count="1">
    <mergeCell ref="A1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M189"/>
  <sheetViews>
    <sheetView tabSelected="1" zoomScale="70" zoomScaleNormal="70" workbookViewId="0">
      <selection activeCell="C43" sqref="C43"/>
    </sheetView>
  </sheetViews>
  <sheetFormatPr defaultColWidth="14.42578125" defaultRowHeight="15.75" customHeight="1" x14ac:dyDescent="0.2"/>
  <cols>
    <col min="1" max="1" width="36" customWidth="1"/>
    <col min="2" max="2" width="15.28515625" customWidth="1"/>
    <col min="3" max="3" width="42.42578125" customWidth="1"/>
    <col min="4" max="4" width="13.42578125" customWidth="1"/>
    <col min="5" max="5" width="66.85546875" customWidth="1"/>
    <col min="6" max="6" width="18.5703125" bestFit="1" customWidth="1"/>
  </cols>
  <sheetData>
    <row r="1" spans="1:8" ht="12.75" x14ac:dyDescent="0.2">
      <c r="A1" s="49" t="s">
        <v>639</v>
      </c>
      <c r="B1" s="50"/>
      <c r="C1" s="50"/>
      <c r="D1" s="50"/>
      <c r="E1" s="50"/>
      <c r="F1" s="50"/>
      <c r="G1" s="50"/>
      <c r="H1" s="50"/>
    </row>
    <row r="2" spans="1:8" ht="15.75" customHeight="1" x14ac:dyDescent="0.2">
      <c r="A2" s="50"/>
      <c r="B2" s="50"/>
      <c r="C2" s="50"/>
      <c r="D2" s="50"/>
      <c r="E2" s="50"/>
      <c r="F2" s="50"/>
      <c r="G2" s="50"/>
      <c r="H2" s="50"/>
    </row>
    <row r="3" spans="1:8" ht="15.75" customHeight="1" x14ac:dyDescent="0.2">
      <c r="A3" s="50"/>
      <c r="B3" s="50"/>
      <c r="C3" s="50"/>
      <c r="D3" s="50"/>
      <c r="E3" s="50"/>
      <c r="F3" s="50"/>
      <c r="G3" s="50"/>
      <c r="H3" s="50"/>
    </row>
    <row r="4" spans="1:8" ht="15.75" customHeight="1" x14ac:dyDescent="0.2">
      <c r="A4" s="50"/>
      <c r="B4" s="50"/>
      <c r="C4" s="50"/>
      <c r="D4" s="50"/>
      <c r="E4" s="50"/>
      <c r="F4" s="50"/>
      <c r="G4" s="50"/>
      <c r="H4" s="50"/>
    </row>
    <row r="5" spans="1:8" ht="15.75" customHeight="1" x14ac:dyDescent="0.2">
      <c r="A5" s="50"/>
      <c r="B5" s="50"/>
      <c r="C5" s="50"/>
      <c r="D5" s="50"/>
      <c r="E5" s="50"/>
      <c r="F5" s="50"/>
      <c r="G5" s="50"/>
      <c r="H5" s="50"/>
    </row>
    <row r="6" spans="1:8" ht="12.75" x14ac:dyDescent="0.2">
      <c r="C6" s="67" t="s">
        <v>640</v>
      </c>
      <c r="D6" s="68">
        <f>SUM(D9:D141)</f>
        <v>4504.8550000000023</v>
      </c>
    </row>
    <row r="7" spans="1:8" ht="12.75" x14ac:dyDescent="0.2">
      <c r="A7" s="51" t="s">
        <v>306</v>
      </c>
      <c r="B7" s="50"/>
      <c r="C7" s="50"/>
      <c r="D7" s="50"/>
      <c r="E7" s="50"/>
      <c r="F7" s="50"/>
    </row>
    <row r="8" spans="1:8" ht="12.75" x14ac:dyDescent="0.2">
      <c r="A8" s="5" t="s">
        <v>131</v>
      </c>
      <c r="B8" s="5" t="s">
        <v>143</v>
      </c>
      <c r="C8" s="5" t="s">
        <v>153</v>
      </c>
      <c r="D8" s="5" t="s">
        <v>7</v>
      </c>
      <c r="E8" s="5" t="s">
        <v>5</v>
      </c>
      <c r="F8" s="5" t="s">
        <v>107</v>
      </c>
    </row>
    <row r="9" spans="1:8" ht="12.75" x14ac:dyDescent="0.2">
      <c r="A9" s="34">
        <v>43816</v>
      </c>
      <c r="B9" s="13">
        <v>608529</v>
      </c>
      <c r="C9" s="13" t="s">
        <v>158</v>
      </c>
      <c r="D9" s="13">
        <v>31</v>
      </c>
      <c r="E9" s="2" t="s">
        <v>309</v>
      </c>
      <c r="G9" s="19">
        <f>A9</f>
        <v>43816</v>
      </c>
      <c r="H9" s="43">
        <f t="shared" ref="H9:H17" si="0">SUMIF($A$9:$A$130,G9,$D$9:$D$130)</f>
        <v>164.3</v>
      </c>
    </row>
    <row r="10" spans="1:8" ht="12.75" x14ac:dyDescent="0.2">
      <c r="A10" s="34">
        <v>43816</v>
      </c>
      <c r="B10" s="13">
        <v>608530</v>
      </c>
      <c r="C10" s="13" t="s">
        <v>158</v>
      </c>
      <c r="D10" s="13">
        <v>26.3</v>
      </c>
      <c r="E10" s="2" t="s">
        <v>323</v>
      </c>
      <c r="G10" s="19">
        <f t="shared" ref="G10:G130" si="1">G9+1</f>
        <v>43817</v>
      </c>
      <c r="H10" s="43">
        <f t="shared" si="0"/>
        <v>0</v>
      </c>
    </row>
    <row r="11" spans="1:8" ht="12.75" x14ac:dyDescent="0.2">
      <c r="A11" s="34">
        <v>43816</v>
      </c>
      <c r="B11" s="13">
        <v>608530</v>
      </c>
      <c r="C11" s="13" t="s">
        <v>158</v>
      </c>
      <c r="D11" s="13">
        <v>34.5</v>
      </c>
      <c r="E11" s="2" t="s">
        <v>330</v>
      </c>
      <c r="G11" s="19">
        <f t="shared" si="1"/>
        <v>43818</v>
      </c>
      <c r="H11" s="43">
        <f t="shared" si="0"/>
        <v>157.67000000000002</v>
      </c>
    </row>
    <row r="12" spans="1:8" ht="12.75" x14ac:dyDescent="0.2">
      <c r="A12" s="34">
        <v>43816</v>
      </c>
      <c r="B12" s="13">
        <v>608530</v>
      </c>
      <c r="C12" s="13" t="s">
        <v>158</v>
      </c>
      <c r="D12" s="13">
        <v>36.6</v>
      </c>
      <c r="E12" s="2" t="s">
        <v>334</v>
      </c>
      <c r="G12" s="19">
        <f t="shared" si="1"/>
        <v>43819</v>
      </c>
      <c r="H12" s="43">
        <f t="shared" si="0"/>
        <v>0</v>
      </c>
    </row>
    <row r="13" spans="1:8" ht="12.75" x14ac:dyDescent="0.2">
      <c r="A13" s="34">
        <v>43816</v>
      </c>
      <c r="B13" s="13">
        <v>608530</v>
      </c>
      <c r="C13" s="13" t="s">
        <v>158</v>
      </c>
      <c r="D13" s="13">
        <v>35.9</v>
      </c>
      <c r="E13" s="2" t="s">
        <v>338</v>
      </c>
      <c r="G13" s="19">
        <f t="shared" si="1"/>
        <v>43820</v>
      </c>
      <c r="H13" s="43">
        <f t="shared" si="0"/>
        <v>0</v>
      </c>
    </row>
    <row r="14" spans="1:8" ht="12.75" x14ac:dyDescent="0.2">
      <c r="A14" s="34">
        <v>43818</v>
      </c>
      <c r="B14" s="13">
        <v>608788</v>
      </c>
      <c r="C14" s="13" t="s">
        <v>158</v>
      </c>
      <c r="D14" s="13">
        <v>18.43</v>
      </c>
      <c r="E14" s="2" t="s">
        <v>340</v>
      </c>
      <c r="G14" s="19">
        <f t="shared" si="1"/>
        <v>43821</v>
      </c>
      <c r="H14" s="43">
        <f t="shared" si="0"/>
        <v>0</v>
      </c>
    </row>
    <row r="15" spans="1:8" ht="12.75" x14ac:dyDescent="0.2">
      <c r="A15" s="34">
        <v>43818</v>
      </c>
      <c r="B15" s="13">
        <v>608790</v>
      </c>
      <c r="C15" s="13" t="s">
        <v>158</v>
      </c>
      <c r="D15" s="13">
        <v>12.07</v>
      </c>
      <c r="E15" s="2" t="s">
        <v>347</v>
      </c>
      <c r="G15" s="19">
        <f t="shared" si="1"/>
        <v>43822</v>
      </c>
      <c r="H15" s="43">
        <f t="shared" si="0"/>
        <v>0</v>
      </c>
    </row>
    <row r="16" spans="1:8" ht="12.75" x14ac:dyDescent="0.2">
      <c r="A16" s="34">
        <v>43818</v>
      </c>
      <c r="B16" s="13">
        <v>608790</v>
      </c>
      <c r="C16" s="13" t="s">
        <v>158</v>
      </c>
      <c r="D16" s="13">
        <v>28.5</v>
      </c>
      <c r="E16" s="2" t="s">
        <v>350</v>
      </c>
      <c r="G16" s="19">
        <f t="shared" si="1"/>
        <v>43823</v>
      </c>
      <c r="H16" s="43">
        <f t="shared" si="0"/>
        <v>23.24</v>
      </c>
    </row>
    <row r="17" spans="1:13" ht="12.75" x14ac:dyDescent="0.2">
      <c r="A17" s="34">
        <v>43818</v>
      </c>
      <c r="B17" s="13">
        <v>608790</v>
      </c>
      <c r="C17" s="13" t="s">
        <v>158</v>
      </c>
      <c r="D17" s="13">
        <v>24.49</v>
      </c>
      <c r="E17" s="2" t="s">
        <v>352</v>
      </c>
      <c r="G17" s="19">
        <f t="shared" si="1"/>
        <v>43824</v>
      </c>
      <c r="H17" s="43">
        <f t="shared" si="0"/>
        <v>0</v>
      </c>
    </row>
    <row r="18" spans="1:13" ht="12.75" x14ac:dyDescent="0.2">
      <c r="A18" s="34">
        <v>43818</v>
      </c>
      <c r="B18" s="13">
        <v>608790</v>
      </c>
      <c r="C18" s="13" t="s">
        <v>158</v>
      </c>
      <c r="D18" s="13">
        <v>35.75</v>
      </c>
      <c r="E18" s="2" t="s">
        <v>356</v>
      </c>
      <c r="G18" s="19">
        <f t="shared" si="1"/>
        <v>43825</v>
      </c>
      <c r="H18" s="2">
        <v>100</v>
      </c>
    </row>
    <row r="19" spans="1:13" ht="12.75" x14ac:dyDescent="0.2">
      <c r="A19" s="34">
        <v>43818</v>
      </c>
      <c r="B19" s="13">
        <v>608791</v>
      </c>
      <c r="C19" s="13" t="s">
        <v>158</v>
      </c>
      <c r="D19" s="13">
        <v>20.88</v>
      </c>
      <c r="E19" s="2" t="s">
        <v>358</v>
      </c>
      <c r="G19" s="19">
        <f t="shared" si="1"/>
        <v>43826</v>
      </c>
      <c r="H19" s="43">
        <f t="shared" ref="H19:H22" si="2">SUMIF($A$9:$A$130,G19,$D$9:$D$130)</f>
        <v>0</v>
      </c>
    </row>
    <row r="20" spans="1:13" ht="12.75" x14ac:dyDescent="0.2">
      <c r="A20" s="34">
        <v>43818</v>
      </c>
      <c r="B20" s="13">
        <v>608791</v>
      </c>
      <c r="C20" s="13" t="s">
        <v>158</v>
      </c>
      <c r="D20" s="13">
        <v>17.55</v>
      </c>
      <c r="E20" s="2" t="s">
        <v>365</v>
      </c>
      <c r="G20" s="19">
        <f t="shared" si="1"/>
        <v>43827</v>
      </c>
      <c r="H20" s="43">
        <f t="shared" si="2"/>
        <v>0</v>
      </c>
    </row>
    <row r="21" spans="1:13" ht="12.75" x14ac:dyDescent="0.2">
      <c r="A21" s="34">
        <v>43823</v>
      </c>
      <c r="B21" s="13">
        <v>609692</v>
      </c>
      <c r="C21" s="13" t="s">
        <v>158</v>
      </c>
      <c r="D21" s="13">
        <f>12.87+10.37</f>
        <v>23.24</v>
      </c>
      <c r="E21" s="2" t="s">
        <v>369</v>
      </c>
      <c r="G21" s="19">
        <f t="shared" si="1"/>
        <v>43828</v>
      </c>
      <c r="H21" s="43">
        <f t="shared" si="2"/>
        <v>0</v>
      </c>
    </row>
    <row r="22" spans="1:13" ht="12.75" x14ac:dyDescent="0.2">
      <c r="A22" s="62">
        <v>43844</v>
      </c>
      <c r="B22" s="39">
        <v>612784</v>
      </c>
      <c r="C22" s="39" t="s">
        <v>158</v>
      </c>
      <c r="D22" s="39">
        <v>168.26</v>
      </c>
      <c r="E22" s="12" t="s">
        <v>377</v>
      </c>
      <c r="F22" s="12" t="s">
        <v>378</v>
      </c>
      <c r="G22" s="19">
        <f t="shared" si="1"/>
        <v>43829</v>
      </c>
      <c r="H22" s="43">
        <f t="shared" si="2"/>
        <v>0</v>
      </c>
    </row>
    <row r="23" spans="1:13" ht="12.75" x14ac:dyDescent="0.2">
      <c r="A23" s="34">
        <v>43837</v>
      </c>
      <c r="B23" s="13">
        <v>611667</v>
      </c>
      <c r="C23" s="13" t="s">
        <v>380</v>
      </c>
      <c r="D23" s="13">
        <v>35.54</v>
      </c>
      <c r="E23" s="66" t="s">
        <v>382</v>
      </c>
      <c r="F23" s="2"/>
      <c r="G23" s="19">
        <f t="shared" si="1"/>
        <v>43830</v>
      </c>
      <c r="H23" s="2">
        <v>300</v>
      </c>
      <c r="J23" s="2"/>
      <c r="K23" s="2"/>
      <c r="L23" s="2"/>
      <c r="M23" s="2"/>
    </row>
    <row r="24" spans="1:13" ht="12.75" x14ac:dyDescent="0.2">
      <c r="A24" s="34">
        <v>43837</v>
      </c>
      <c r="B24" s="13">
        <v>611674</v>
      </c>
      <c r="C24" s="13" t="s">
        <v>380</v>
      </c>
      <c r="D24" s="13">
        <v>115.74</v>
      </c>
      <c r="E24" s="66" t="s">
        <v>386</v>
      </c>
      <c r="F24" s="2"/>
      <c r="G24" s="19">
        <f t="shared" si="1"/>
        <v>43831</v>
      </c>
      <c r="H24" s="43">
        <f t="shared" ref="H24:H47" si="3">SUMIF($A$9:$A$130,G24,$D$9:$D$130)</f>
        <v>0</v>
      </c>
      <c r="J24" s="2"/>
      <c r="K24" s="2"/>
      <c r="L24" s="2"/>
      <c r="M24" s="2"/>
    </row>
    <row r="25" spans="1:13" ht="12.75" x14ac:dyDescent="0.2">
      <c r="A25" s="34">
        <v>43840</v>
      </c>
      <c r="B25" s="13">
        <v>612188</v>
      </c>
      <c r="C25" s="13" t="s">
        <v>390</v>
      </c>
      <c r="D25" s="13">
        <v>37.945</v>
      </c>
      <c r="E25" s="2" t="s">
        <v>391</v>
      </c>
      <c r="F25" s="2"/>
      <c r="G25" s="19">
        <f t="shared" si="1"/>
        <v>43832</v>
      </c>
      <c r="H25" s="43">
        <f t="shared" si="3"/>
        <v>0</v>
      </c>
      <c r="J25" s="2"/>
      <c r="K25" s="2"/>
      <c r="L25" s="2"/>
      <c r="M25" s="2"/>
    </row>
    <row r="26" spans="1:13" ht="12.75" x14ac:dyDescent="0.2">
      <c r="A26" s="34">
        <v>43854</v>
      </c>
      <c r="B26" s="13">
        <v>614333</v>
      </c>
      <c r="C26" s="13" t="s">
        <v>158</v>
      </c>
      <c r="D26" s="13">
        <v>128</v>
      </c>
      <c r="E26" s="2" t="s">
        <v>207</v>
      </c>
      <c r="G26" s="19">
        <f t="shared" si="1"/>
        <v>43833</v>
      </c>
      <c r="H26" s="43">
        <f t="shared" si="3"/>
        <v>0</v>
      </c>
    </row>
    <row r="27" spans="1:13" ht="12.75" x14ac:dyDescent="0.2">
      <c r="A27" s="34">
        <v>43854</v>
      </c>
      <c r="B27" s="13">
        <v>614338</v>
      </c>
      <c r="C27" s="13" t="s">
        <v>158</v>
      </c>
      <c r="D27" s="13">
        <v>15.28</v>
      </c>
      <c r="E27" s="2" t="s">
        <v>395</v>
      </c>
      <c r="G27" s="19">
        <f t="shared" si="1"/>
        <v>43834</v>
      </c>
      <c r="H27" s="43">
        <f t="shared" si="3"/>
        <v>0</v>
      </c>
    </row>
    <row r="28" spans="1:13" ht="12.75" x14ac:dyDescent="0.2">
      <c r="A28" s="34">
        <v>43854</v>
      </c>
      <c r="B28" s="13">
        <v>614341</v>
      </c>
      <c r="C28" s="13" t="s">
        <v>158</v>
      </c>
      <c r="D28" s="13">
        <v>17.97</v>
      </c>
      <c r="E28" s="2" t="s">
        <v>397</v>
      </c>
      <c r="G28" s="19">
        <f t="shared" si="1"/>
        <v>43835</v>
      </c>
      <c r="H28" s="43">
        <f t="shared" si="3"/>
        <v>0</v>
      </c>
    </row>
    <row r="29" spans="1:13" ht="12.75" x14ac:dyDescent="0.2">
      <c r="A29" s="34">
        <v>43854</v>
      </c>
      <c r="B29" s="13">
        <v>614341</v>
      </c>
      <c r="C29" s="13" t="s">
        <v>158</v>
      </c>
      <c r="D29" s="13">
        <v>23.24</v>
      </c>
      <c r="E29" s="2" t="s">
        <v>400</v>
      </c>
      <c r="G29" s="19">
        <f t="shared" si="1"/>
        <v>43836</v>
      </c>
      <c r="H29" s="43">
        <f t="shared" si="3"/>
        <v>0</v>
      </c>
    </row>
    <row r="30" spans="1:13" ht="12.75" x14ac:dyDescent="0.2">
      <c r="A30" s="34">
        <v>43855</v>
      </c>
      <c r="B30" s="13">
        <v>614453</v>
      </c>
      <c r="C30" s="13" t="s">
        <v>158</v>
      </c>
      <c r="D30" s="13">
        <v>46.46</v>
      </c>
      <c r="E30" s="2" t="s">
        <v>403</v>
      </c>
      <c r="G30" s="19">
        <f t="shared" si="1"/>
        <v>43837</v>
      </c>
      <c r="H30" s="43">
        <f t="shared" si="3"/>
        <v>151.28</v>
      </c>
    </row>
    <row r="31" spans="1:13" ht="12.75" x14ac:dyDescent="0.2">
      <c r="A31" s="34">
        <v>43855</v>
      </c>
      <c r="B31" s="13">
        <v>614453</v>
      </c>
      <c r="C31" s="13" t="s">
        <v>158</v>
      </c>
      <c r="D31" s="13">
        <v>41.65</v>
      </c>
      <c r="E31" s="2" t="s">
        <v>404</v>
      </c>
      <c r="G31" s="19">
        <f t="shared" si="1"/>
        <v>43838</v>
      </c>
      <c r="H31" s="43">
        <f t="shared" si="3"/>
        <v>0</v>
      </c>
    </row>
    <row r="32" spans="1:13" ht="12.75" x14ac:dyDescent="0.2">
      <c r="A32" s="34">
        <v>43859</v>
      </c>
      <c r="B32" s="13">
        <v>615097</v>
      </c>
      <c r="C32" s="13" t="s">
        <v>158</v>
      </c>
      <c r="D32" s="13">
        <v>32.54</v>
      </c>
      <c r="E32" s="2" t="s">
        <v>406</v>
      </c>
      <c r="G32" s="19">
        <f t="shared" si="1"/>
        <v>43839</v>
      </c>
      <c r="H32" s="43">
        <f t="shared" si="3"/>
        <v>0</v>
      </c>
    </row>
    <row r="33" spans="1:8" ht="12.75" x14ac:dyDescent="0.2">
      <c r="A33" s="34">
        <v>43859</v>
      </c>
      <c r="B33" s="13">
        <v>615096</v>
      </c>
      <c r="C33" s="13" t="s">
        <v>158</v>
      </c>
      <c r="D33" s="13">
        <v>41.06</v>
      </c>
      <c r="E33" s="2" t="s">
        <v>408</v>
      </c>
      <c r="G33" s="19">
        <f t="shared" si="1"/>
        <v>43840</v>
      </c>
      <c r="H33" s="43">
        <f t="shared" si="3"/>
        <v>37.945</v>
      </c>
    </row>
    <row r="34" spans="1:8" ht="12.75" x14ac:dyDescent="0.2">
      <c r="A34" s="34">
        <v>43859</v>
      </c>
      <c r="B34" s="13">
        <v>615097</v>
      </c>
      <c r="C34" s="13" t="s">
        <v>158</v>
      </c>
      <c r="D34" s="13">
        <v>34.06</v>
      </c>
      <c r="E34" s="2" t="s">
        <v>411</v>
      </c>
      <c r="G34" s="19">
        <f t="shared" si="1"/>
        <v>43841</v>
      </c>
      <c r="H34" s="43">
        <f t="shared" si="3"/>
        <v>0</v>
      </c>
    </row>
    <row r="35" spans="1:8" ht="12.75" x14ac:dyDescent="0.2">
      <c r="A35" s="34">
        <v>43859</v>
      </c>
      <c r="B35" s="13">
        <v>615096</v>
      </c>
      <c r="C35" s="13" t="s">
        <v>158</v>
      </c>
      <c r="D35" s="13">
        <v>50.08</v>
      </c>
      <c r="E35" s="2" t="s">
        <v>413</v>
      </c>
      <c r="G35" s="19">
        <f t="shared" si="1"/>
        <v>43842</v>
      </c>
      <c r="H35" s="43">
        <f t="shared" si="3"/>
        <v>0</v>
      </c>
    </row>
    <row r="36" spans="1:8" ht="12.75" x14ac:dyDescent="0.2">
      <c r="A36" s="34">
        <v>43859</v>
      </c>
      <c r="B36" s="13">
        <v>615055</v>
      </c>
      <c r="C36" s="13" t="s">
        <v>158</v>
      </c>
      <c r="D36" s="13">
        <v>34.01</v>
      </c>
      <c r="E36" s="2" t="s">
        <v>416</v>
      </c>
      <c r="G36" s="19">
        <f t="shared" si="1"/>
        <v>43843</v>
      </c>
      <c r="H36" s="43">
        <f t="shared" si="3"/>
        <v>0</v>
      </c>
    </row>
    <row r="37" spans="1:8" ht="12.75" x14ac:dyDescent="0.2">
      <c r="A37" s="34">
        <v>43859</v>
      </c>
      <c r="B37" s="13">
        <v>615054</v>
      </c>
      <c r="C37" s="13" t="s">
        <v>158</v>
      </c>
      <c r="D37" s="13">
        <v>28</v>
      </c>
      <c r="E37" s="2" t="s">
        <v>421</v>
      </c>
      <c r="G37" s="19">
        <f t="shared" si="1"/>
        <v>43844</v>
      </c>
      <c r="H37" s="43">
        <f t="shared" si="3"/>
        <v>168.26</v>
      </c>
    </row>
    <row r="38" spans="1:8" ht="12.75" x14ac:dyDescent="0.2">
      <c r="A38" s="34">
        <v>43859</v>
      </c>
      <c r="B38" s="13">
        <v>615065</v>
      </c>
      <c r="C38" s="13" t="s">
        <v>158</v>
      </c>
      <c r="D38" s="13">
        <v>33.299999999999997</v>
      </c>
      <c r="E38" s="2" t="s">
        <v>422</v>
      </c>
      <c r="G38" s="19">
        <f t="shared" si="1"/>
        <v>43845</v>
      </c>
      <c r="H38" s="43">
        <f t="shared" si="3"/>
        <v>0</v>
      </c>
    </row>
    <row r="39" spans="1:8" ht="12.75" x14ac:dyDescent="0.2">
      <c r="A39" s="34">
        <v>43859</v>
      </c>
      <c r="B39" s="13">
        <v>615065</v>
      </c>
      <c r="C39" s="13" t="s">
        <v>158</v>
      </c>
      <c r="D39" s="13">
        <v>30.79</v>
      </c>
      <c r="E39" s="2" t="s">
        <v>424</v>
      </c>
      <c r="G39" s="19">
        <f t="shared" si="1"/>
        <v>43846</v>
      </c>
      <c r="H39" s="43">
        <f t="shared" si="3"/>
        <v>0</v>
      </c>
    </row>
    <row r="40" spans="1:8" ht="12.75" x14ac:dyDescent="0.2">
      <c r="A40" s="34">
        <v>43859</v>
      </c>
      <c r="B40" s="13">
        <v>615065</v>
      </c>
      <c r="C40" s="13" t="s">
        <v>158</v>
      </c>
      <c r="D40" s="13">
        <v>22.85</v>
      </c>
      <c r="E40" s="2" t="s">
        <v>425</v>
      </c>
      <c r="G40" s="19">
        <f t="shared" si="1"/>
        <v>43847</v>
      </c>
      <c r="H40" s="43">
        <f t="shared" si="3"/>
        <v>0</v>
      </c>
    </row>
    <row r="41" spans="1:8" ht="12.75" x14ac:dyDescent="0.2">
      <c r="A41" s="34">
        <v>43867</v>
      </c>
      <c r="B41" s="13">
        <v>616228</v>
      </c>
      <c r="C41" s="13" t="s">
        <v>158</v>
      </c>
      <c r="D41" s="13">
        <v>55.43</v>
      </c>
      <c r="E41" s="2" t="s">
        <v>428</v>
      </c>
      <c r="F41" s="2" t="s">
        <v>429</v>
      </c>
      <c r="G41" s="19">
        <f t="shared" si="1"/>
        <v>43848</v>
      </c>
      <c r="H41" s="43">
        <f t="shared" si="3"/>
        <v>0</v>
      </c>
    </row>
    <row r="42" spans="1:8" ht="12.75" x14ac:dyDescent="0.2">
      <c r="A42" s="34">
        <v>43867</v>
      </c>
      <c r="B42" s="13">
        <v>616229</v>
      </c>
      <c r="C42" s="13" t="s">
        <v>158</v>
      </c>
      <c r="D42" s="13">
        <v>47.51</v>
      </c>
      <c r="E42" s="2" t="s">
        <v>431</v>
      </c>
      <c r="G42" s="19">
        <f t="shared" si="1"/>
        <v>43849</v>
      </c>
      <c r="H42" s="43">
        <f t="shared" si="3"/>
        <v>0</v>
      </c>
    </row>
    <row r="43" spans="1:8" ht="12.75" x14ac:dyDescent="0.2">
      <c r="A43" s="34">
        <v>43867</v>
      </c>
      <c r="B43" s="13">
        <v>616229</v>
      </c>
      <c r="C43" s="13" t="s">
        <v>158</v>
      </c>
      <c r="D43" s="13">
        <v>27.64</v>
      </c>
      <c r="E43" s="2" t="s">
        <v>433</v>
      </c>
      <c r="G43" s="19">
        <f t="shared" si="1"/>
        <v>43850</v>
      </c>
      <c r="H43" s="43">
        <f t="shared" si="3"/>
        <v>0</v>
      </c>
    </row>
    <row r="44" spans="1:8" ht="12.75" x14ac:dyDescent="0.2">
      <c r="A44" s="34">
        <v>43867</v>
      </c>
      <c r="B44" s="13">
        <v>616229</v>
      </c>
      <c r="C44" s="13" t="s">
        <v>158</v>
      </c>
      <c r="D44" s="13">
        <v>49.65</v>
      </c>
      <c r="E44" s="2" t="s">
        <v>435</v>
      </c>
      <c r="G44" s="19">
        <f t="shared" si="1"/>
        <v>43851</v>
      </c>
      <c r="H44" s="43">
        <f t="shared" si="3"/>
        <v>0</v>
      </c>
    </row>
    <row r="45" spans="1:8" ht="12.75" x14ac:dyDescent="0.2">
      <c r="A45" s="34">
        <v>43867</v>
      </c>
      <c r="B45" s="13">
        <v>616229</v>
      </c>
      <c r="C45" s="13" t="s">
        <v>158</v>
      </c>
      <c r="D45" s="13">
        <v>49.44</v>
      </c>
      <c r="E45" s="2" t="s">
        <v>436</v>
      </c>
      <c r="G45" s="19">
        <f t="shared" si="1"/>
        <v>43852</v>
      </c>
      <c r="H45" s="43">
        <f t="shared" si="3"/>
        <v>0</v>
      </c>
    </row>
    <row r="46" spans="1:8" ht="12.75" x14ac:dyDescent="0.2">
      <c r="A46" s="34">
        <v>43868</v>
      </c>
      <c r="B46" s="13">
        <v>616384</v>
      </c>
      <c r="C46" s="13" t="s">
        <v>158</v>
      </c>
      <c r="D46" s="13">
        <v>31.9</v>
      </c>
      <c r="E46" s="2" t="s">
        <v>438</v>
      </c>
      <c r="G46" s="19">
        <f t="shared" si="1"/>
        <v>43853</v>
      </c>
      <c r="H46" s="43">
        <f t="shared" si="3"/>
        <v>0</v>
      </c>
    </row>
    <row r="47" spans="1:8" ht="12.75" x14ac:dyDescent="0.2">
      <c r="A47" s="34">
        <v>43868</v>
      </c>
      <c r="B47" s="13">
        <v>616384</v>
      </c>
      <c r="C47" s="13" t="s">
        <v>158</v>
      </c>
      <c r="D47" s="13">
        <v>26.44</v>
      </c>
      <c r="E47" s="2" t="s">
        <v>439</v>
      </c>
      <c r="G47" s="19">
        <f t="shared" si="1"/>
        <v>43854</v>
      </c>
      <c r="H47" s="43">
        <f t="shared" si="3"/>
        <v>184.49</v>
      </c>
    </row>
    <row r="48" spans="1:8" ht="12.75" x14ac:dyDescent="0.2">
      <c r="A48" s="34">
        <v>43868</v>
      </c>
      <c r="B48" s="13">
        <v>616384</v>
      </c>
      <c r="C48" s="13" t="s">
        <v>158</v>
      </c>
      <c r="D48" s="13">
        <v>32.39</v>
      </c>
      <c r="E48" s="2" t="s">
        <v>441</v>
      </c>
      <c r="G48" s="19">
        <f t="shared" si="1"/>
        <v>43855</v>
      </c>
      <c r="H48" s="43">
        <f>SUMIF($A$9:$A$130,G48,$D$9:$D$130)+200</f>
        <v>288.11</v>
      </c>
    </row>
    <row r="49" spans="1:8" ht="12.75" x14ac:dyDescent="0.2">
      <c r="A49" s="34">
        <v>43868</v>
      </c>
      <c r="B49" s="13">
        <v>616384</v>
      </c>
      <c r="C49" s="13" t="s">
        <v>158</v>
      </c>
      <c r="D49" s="13">
        <v>39.840000000000003</v>
      </c>
      <c r="E49" s="2" t="s">
        <v>443</v>
      </c>
      <c r="G49" s="19">
        <f t="shared" si="1"/>
        <v>43856</v>
      </c>
      <c r="H49" s="43">
        <f t="shared" ref="H49:H130" si="4">SUMIF($A$9:$A$130,G49,$D$9:$D$130)</f>
        <v>0</v>
      </c>
    </row>
    <row r="50" spans="1:8" ht="12.75" x14ac:dyDescent="0.2">
      <c r="A50" s="34">
        <v>43868</v>
      </c>
      <c r="B50" s="13">
        <v>616384</v>
      </c>
      <c r="C50" s="13" t="s">
        <v>158</v>
      </c>
      <c r="D50" s="13">
        <v>44.8</v>
      </c>
      <c r="E50" s="2" t="s">
        <v>446</v>
      </c>
      <c r="G50" s="19">
        <f t="shared" si="1"/>
        <v>43857</v>
      </c>
      <c r="H50" s="43">
        <f t="shared" si="4"/>
        <v>0</v>
      </c>
    </row>
    <row r="51" spans="1:8" ht="12.75" x14ac:dyDescent="0.2">
      <c r="A51" s="34">
        <v>43868</v>
      </c>
      <c r="B51" s="13">
        <v>616384</v>
      </c>
      <c r="C51" s="13" t="s">
        <v>158</v>
      </c>
      <c r="D51" s="13">
        <v>37.99</v>
      </c>
      <c r="E51" s="2" t="s">
        <v>447</v>
      </c>
      <c r="G51" s="19">
        <f t="shared" si="1"/>
        <v>43858</v>
      </c>
      <c r="H51" s="43">
        <f t="shared" si="4"/>
        <v>0</v>
      </c>
    </row>
    <row r="52" spans="1:8" ht="12.75" x14ac:dyDescent="0.2">
      <c r="A52" s="34">
        <v>43869</v>
      </c>
      <c r="B52" s="13">
        <v>616532</v>
      </c>
      <c r="C52" s="13" t="s">
        <v>158</v>
      </c>
      <c r="D52" s="13">
        <v>124.65</v>
      </c>
      <c r="E52" s="2" t="s">
        <v>448</v>
      </c>
      <c r="F52" s="2"/>
      <c r="G52" s="19">
        <f t="shared" si="1"/>
        <v>43859</v>
      </c>
      <c r="H52" s="43">
        <f t="shared" si="4"/>
        <v>306.69000000000005</v>
      </c>
    </row>
    <row r="53" spans="1:8" ht="12.75" x14ac:dyDescent="0.2">
      <c r="A53" s="34">
        <v>43873</v>
      </c>
      <c r="B53" s="13">
        <v>617076</v>
      </c>
      <c r="C53" s="13" t="s">
        <v>158</v>
      </c>
      <c r="D53" s="13">
        <v>129.99</v>
      </c>
      <c r="E53" s="2" t="s">
        <v>449</v>
      </c>
      <c r="G53" s="19">
        <f t="shared" si="1"/>
        <v>43860</v>
      </c>
      <c r="H53" s="43">
        <f t="shared" si="4"/>
        <v>0</v>
      </c>
    </row>
    <row r="54" spans="1:8" ht="12.75" x14ac:dyDescent="0.2">
      <c r="A54" s="34">
        <v>43880</v>
      </c>
      <c r="B54" s="13">
        <v>618108</v>
      </c>
      <c r="C54" s="13" t="s">
        <v>158</v>
      </c>
      <c r="D54" s="13">
        <v>127.11</v>
      </c>
      <c r="E54" s="2" t="s">
        <v>450</v>
      </c>
      <c r="G54" s="19">
        <f t="shared" si="1"/>
        <v>43861</v>
      </c>
      <c r="H54" s="43">
        <f t="shared" si="4"/>
        <v>0</v>
      </c>
    </row>
    <row r="55" spans="1:8" ht="12.75" x14ac:dyDescent="0.2">
      <c r="A55" s="34">
        <v>43887</v>
      </c>
      <c r="B55" s="13">
        <v>619057</v>
      </c>
      <c r="C55" s="13" t="s">
        <v>158</v>
      </c>
      <c r="D55" s="13">
        <v>30.46</v>
      </c>
      <c r="E55" s="2" t="s">
        <v>451</v>
      </c>
      <c r="G55" s="19">
        <f t="shared" si="1"/>
        <v>43862</v>
      </c>
      <c r="H55" s="43">
        <f t="shared" si="4"/>
        <v>0</v>
      </c>
    </row>
    <row r="56" spans="1:8" ht="12.75" x14ac:dyDescent="0.2">
      <c r="A56" s="34">
        <v>43887</v>
      </c>
      <c r="B56" s="13">
        <v>619057</v>
      </c>
      <c r="C56" s="13" t="s">
        <v>158</v>
      </c>
      <c r="D56" s="13">
        <v>32.42</v>
      </c>
      <c r="E56" s="2" t="s">
        <v>452</v>
      </c>
      <c r="G56" s="19">
        <f t="shared" si="1"/>
        <v>43863</v>
      </c>
      <c r="H56" s="43">
        <f t="shared" si="4"/>
        <v>0</v>
      </c>
    </row>
    <row r="57" spans="1:8" ht="12.75" x14ac:dyDescent="0.2">
      <c r="A57" s="34">
        <v>43887</v>
      </c>
      <c r="B57" s="13">
        <v>619057</v>
      </c>
      <c r="C57" s="13" t="s">
        <v>158</v>
      </c>
      <c r="D57" s="13">
        <v>41.21</v>
      </c>
      <c r="E57" s="2" t="s">
        <v>453</v>
      </c>
      <c r="G57" s="19">
        <f t="shared" si="1"/>
        <v>43864</v>
      </c>
      <c r="H57" s="43">
        <f t="shared" si="4"/>
        <v>0</v>
      </c>
    </row>
    <row r="58" spans="1:8" ht="12.75" x14ac:dyDescent="0.2">
      <c r="A58" s="34">
        <v>43887</v>
      </c>
      <c r="B58" s="13">
        <v>619057</v>
      </c>
      <c r="C58" s="13" t="s">
        <v>158</v>
      </c>
      <c r="D58" s="13">
        <v>30.96</v>
      </c>
      <c r="E58" s="2" t="s">
        <v>454</v>
      </c>
      <c r="G58" s="19">
        <f t="shared" si="1"/>
        <v>43865</v>
      </c>
      <c r="H58" s="43">
        <f t="shared" si="4"/>
        <v>0</v>
      </c>
    </row>
    <row r="59" spans="1:8" ht="12.75" x14ac:dyDescent="0.2">
      <c r="A59" s="34">
        <v>43887</v>
      </c>
      <c r="B59" s="13">
        <v>619057</v>
      </c>
      <c r="C59" s="13" t="s">
        <v>158</v>
      </c>
      <c r="D59" s="13">
        <v>50.33</v>
      </c>
      <c r="E59" s="2" t="s">
        <v>455</v>
      </c>
      <c r="G59" s="19">
        <f t="shared" si="1"/>
        <v>43866</v>
      </c>
      <c r="H59" s="43">
        <f t="shared" si="4"/>
        <v>0</v>
      </c>
    </row>
    <row r="60" spans="1:8" ht="12.75" x14ac:dyDescent="0.2">
      <c r="A60" s="34">
        <v>43890</v>
      </c>
      <c r="B60" s="13">
        <v>619558</v>
      </c>
      <c r="C60" s="13" t="s">
        <v>158</v>
      </c>
      <c r="D60" s="13">
        <v>27.77</v>
      </c>
      <c r="E60" s="2" t="s">
        <v>456</v>
      </c>
      <c r="G60" s="19">
        <f t="shared" si="1"/>
        <v>43867</v>
      </c>
      <c r="H60" s="43">
        <f t="shared" si="4"/>
        <v>229.67</v>
      </c>
    </row>
    <row r="61" spans="1:8" ht="12.75" x14ac:dyDescent="0.2">
      <c r="A61" s="34">
        <v>43890</v>
      </c>
      <c r="B61" s="13">
        <v>619558</v>
      </c>
      <c r="C61" s="13" t="s">
        <v>158</v>
      </c>
      <c r="D61" s="13">
        <v>18.940000000000001</v>
      </c>
      <c r="E61" s="2" t="s">
        <v>457</v>
      </c>
      <c r="G61" s="19">
        <f t="shared" si="1"/>
        <v>43868</v>
      </c>
      <c r="H61" s="43">
        <f t="shared" si="4"/>
        <v>213.36</v>
      </c>
    </row>
    <row r="62" spans="1:8" ht="12.75" x14ac:dyDescent="0.2">
      <c r="A62" s="34">
        <v>43890</v>
      </c>
      <c r="B62" s="13">
        <v>619558</v>
      </c>
      <c r="C62" s="13" t="s">
        <v>158</v>
      </c>
      <c r="D62" s="13">
        <v>25.85</v>
      </c>
      <c r="E62" s="2" t="s">
        <v>458</v>
      </c>
      <c r="G62" s="19">
        <f t="shared" si="1"/>
        <v>43869</v>
      </c>
      <c r="H62" s="43">
        <f t="shared" si="4"/>
        <v>124.65</v>
      </c>
    </row>
    <row r="63" spans="1:8" ht="12.75" x14ac:dyDescent="0.2">
      <c r="A63" s="34">
        <v>43890</v>
      </c>
      <c r="B63" s="13">
        <v>619558</v>
      </c>
      <c r="C63" s="13" t="s">
        <v>158</v>
      </c>
      <c r="D63" s="13">
        <v>14.33</v>
      </c>
      <c r="E63" s="2" t="s">
        <v>459</v>
      </c>
      <c r="G63" s="19">
        <f t="shared" si="1"/>
        <v>43870</v>
      </c>
      <c r="H63" s="43">
        <f t="shared" si="4"/>
        <v>0</v>
      </c>
    </row>
    <row r="64" spans="1:8" ht="12.75" x14ac:dyDescent="0.2">
      <c r="A64" s="34">
        <v>43890</v>
      </c>
      <c r="B64" s="13">
        <v>619558</v>
      </c>
      <c r="C64" s="13" t="s">
        <v>158</v>
      </c>
      <c r="D64" s="13">
        <v>29.3</v>
      </c>
      <c r="E64" s="2" t="s">
        <v>460</v>
      </c>
      <c r="G64" s="19">
        <f t="shared" si="1"/>
        <v>43871</v>
      </c>
      <c r="H64" s="43">
        <f t="shared" si="4"/>
        <v>0</v>
      </c>
    </row>
    <row r="65" spans="1:8" ht="12.75" x14ac:dyDescent="0.2">
      <c r="A65" s="34">
        <v>43890</v>
      </c>
      <c r="B65" s="13">
        <v>619558</v>
      </c>
      <c r="C65" s="13" t="s">
        <v>158</v>
      </c>
      <c r="D65" s="13">
        <v>32.76</v>
      </c>
      <c r="E65" s="2" t="s">
        <v>461</v>
      </c>
      <c r="G65" s="19">
        <f t="shared" si="1"/>
        <v>43872</v>
      </c>
      <c r="H65" s="43">
        <f t="shared" si="4"/>
        <v>0</v>
      </c>
    </row>
    <row r="66" spans="1:8" ht="12.75" x14ac:dyDescent="0.2">
      <c r="A66" s="34">
        <v>43892</v>
      </c>
      <c r="B66" s="13">
        <v>619877</v>
      </c>
      <c r="C66" s="13" t="s">
        <v>158</v>
      </c>
      <c r="D66" s="13">
        <v>31.49</v>
      </c>
      <c r="E66" s="2" t="s">
        <v>463</v>
      </c>
      <c r="G66" s="19">
        <f t="shared" si="1"/>
        <v>43873</v>
      </c>
      <c r="H66" s="43">
        <f t="shared" si="4"/>
        <v>129.99</v>
      </c>
    </row>
    <row r="67" spans="1:8" ht="12.75" x14ac:dyDescent="0.2">
      <c r="A67" s="34">
        <v>43892</v>
      </c>
      <c r="B67" s="13">
        <v>619876</v>
      </c>
      <c r="C67" s="13" t="s">
        <v>158</v>
      </c>
      <c r="D67" s="13">
        <v>30</v>
      </c>
      <c r="E67" s="2" t="s">
        <v>464</v>
      </c>
      <c r="G67" s="19">
        <f t="shared" si="1"/>
        <v>43874</v>
      </c>
      <c r="H67" s="43">
        <f t="shared" si="4"/>
        <v>0</v>
      </c>
    </row>
    <row r="68" spans="1:8" ht="12.75" x14ac:dyDescent="0.2">
      <c r="A68" s="34">
        <v>43892</v>
      </c>
      <c r="B68" s="13">
        <v>619877</v>
      </c>
      <c r="C68" s="13" t="s">
        <v>158</v>
      </c>
      <c r="D68" s="13">
        <v>45</v>
      </c>
      <c r="E68" s="2" t="s">
        <v>465</v>
      </c>
      <c r="G68" s="19">
        <f t="shared" si="1"/>
        <v>43875</v>
      </c>
      <c r="H68" s="43">
        <f t="shared" si="4"/>
        <v>0</v>
      </c>
    </row>
    <row r="69" spans="1:8" ht="12.75" x14ac:dyDescent="0.2">
      <c r="A69" s="34">
        <v>43892</v>
      </c>
      <c r="B69" s="13">
        <v>619876</v>
      </c>
      <c r="C69" s="13" t="s">
        <v>158</v>
      </c>
      <c r="D69" s="13">
        <v>43.5</v>
      </c>
      <c r="E69" s="2" t="s">
        <v>466</v>
      </c>
      <c r="G69" s="19">
        <f t="shared" si="1"/>
        <v>43876</v>
      </c>
      <c r="H69" s="43">
        <f t="shared" si="4"/>
        <v>0</v>
      </c>
    </row>
    <row r="70" spans="1:8" ht="12.75" x14ac:dyDescent="0.2">
      <c r="A70" s="34">
        <v>43892</v>
      </c>
      <c r="B70" s="13">
        <v>619877</v>
      </c>
      <c r="C70" s="13" t="s">
        <v>158</v>
      </c>
      <c r="D70" s="13">
        <v>45</v>
      </c>
      <c r="E70" s="2" t="s">
        <v>469</v>
      </c>
      <c r="G70" s="19">
        <f t="shared" si="1"/>
        <v>43877</v>
      </c>
      <c r="H70" s="43">
        <f t="shared" si="4"/>
        <v>0</v>
      </c>
    </row>
    <row r="71" spans="1:8" ht="12.75" x14ac:dyDescent="0.2">
      <c r="A71" s="34">
        <v>43893</v>
      </c>
      <c r="B71" s="13">
        <v>619989</v>
      </c>
      <c r="C71" s="13" t="s">
        <v>158</v>
      </c>
      <c r="D71" s="13">
        <v>28.7</v>
      </c>
      <c r="E71" s="2" t="s">
        <v>471</v>
      </c>
      <c r="G71" s="19">
        <f t="shared" si="1"/>
        <v>43878</v>
      </c>
      <c r="H71" s="43">
        <f t="shared" si="4"/>
        <v>0</v>
      </c>
    </row>
    <row r="72" spans="1:8" ht="12.75" x14ac:dyDescent="0.2">
      <c r="A72" s="34">
        <v>43893</v>
      </c>
      <c r="B72" s="13">
        <v>619989</v>
      </c>
      <c r="C72" s="13" t="s">
        <v>158</v>
      </c>
      <c r="D72" s="13">
        <v>54.05</v>
      </c>
      <c r="E72" s="2" t="s">
        <v>472</v>
      </c>
      <c r="G72" s="19">
        <f t="shared" si="1"/>
        <v>43879</v>
      </c>
      <c r="H72" s="43">
        <f t="shared" si="4"/>
        <v>0</v>
      </c>
    </row>
    <row r="73" spans="1:8" ht="12.75" x14ac:dyDescent="0.2">
      <c r="A73" s="34">
        <v>43893</v>
      </c>
      <c r="B73" s="13">
        <v>619989</v>
      </c>
      <c r="C73" s="13" t="s">
        <v>158</v>
      </c>
      <c r="D73" s="13">
        <v>36.729999999999997</v>
      </c>
      <c r="E73" s="2" t="s">
        <v>473</v>
      </c>
      <c r="G73" s="19">
        <f t="shared" si="1"/>
        <v>43880</v>
      </c>
      <c r="H73" s="43">
        <f t="shared" si="4"/>
        <v>127.11</v>
      </c>
    </row>
    <row r="74" spans="1:8" ht="12.75" x14ac:dyDescent="0.2">
      <c r="A74" s="34">
        <v>43893</v>
      </c>
      <c r="B74" s="13">
        <v>619989</v>
      </c>
      <c r="C74" s="13" t="s">
        <v>158</v>
      </c>
      <c r="D74" s="13">
        <v>37.6</v>
      </c>
      <c r="E74" s="2" t="s">
        <v>475</v>
      </c>
      <c r="G74" s="19">
        <f t="shared" si="1"/>
        <v>43881</v>
      </c>
      <c r="H74" s="43">
        <f t="shared" si="4"/>
        <v>0</v>
      </c>
    </row>
    <row r="75" spans="1:8" ht="12.75" x14ac:dyDescent="0.2">
      <c r="A75" s="34">
        <v>43894</v>
      </c>
      <c r="B75" s="13">
        <v>620204</v>
      </c>
      <c r="C75" s="13" t="s">
        <v>158</v>
      </c>
      <c r="D75" s="13">
        <v>33</v>
      </c>
      <c r="E75" s="2" t="s">
        <v>476</v>
      </c>
      <c r="G75" s="19">
        <f t="shared" si="1"/>
        <v>43882</v>
      </c>
      <c r="H75" s="43">
        <f t="shared" si="4"/>
        <v>0</v>
      </c>
    </row>
    <row r="76" spans="1:8" ht="12.75" x14ac:dyDescent="0.2">
      <c r="A76" s="34">
        <v>43894</v>
      </c>
      <c r="B76" s="13">
        <v>620205</v>
      </c>
      <c r="C76" s="13" t="s">
        <v>158</v>
      </c>
      <c r="D76" s="13">
        <v>24.5</v>
      </c>
      <c r="E76" s="2" t="s">
        <v>477</v>
      </c>
      <c r="G76" s="19">
        <f t="shared" si="1"/>
        <v>43883</v>
      </c>
      <c r="H76" s="43">
        <f t="shared" si="4"/>
        <v>0</v>
      </c>
    </row>
    <row r="77" spans="1:8" ht="12.75" x14ac:dyDescent="0.2">
      <c r="A77" s="34">
        <v>43894</v>
      </c>
      <c r="B77" s="13">
        <v>620207</v>
      </c>
      <c r="C77" s="13" t="s">
        <v>158</v>
      </c>
      <c r="D77" s="13">
        <v>35.380000000000003</v>
      </c>
      <c r="E77" s="2" t="s">
        <v>478</v>
      </c>
      <c r="G77" s="19">
        <f t="shared" si="1"/>
        <v>43884</v>
      </c>
      <c r="H77" s="43">
        <f t="shared" si="4"/>
        <v>0</v>
      </c>
    </row>
    <row r="78" spans="1:8" ht="12.75" x14ac:dyDescent="0.2">
      <c r="A78" s="34">
        <v>43894</v>
      </c>
      <c r="B78" s="13">
        <v>620208</v>
      </c>
      <c r="C78" s="13" t="s">
        <v>158</v>
      </c>
      <c r="D78" s="13">
        <v>23.5</v>
      </c>
      <c r="E78" s="2" t="s">
        <v>479</v>
      </c>
      <c r="G78" s="19">
        <f t="shared" si="1"/>
        <v>43885</v>
      </c>
      <c r="H78" s="43">
        <f t="shared" si="4"/>
        <v>0</v>
      </c>
    </row>
    <row r="79" spans="1:8" ht="12.75" x14ac:dyDescent="0.2">
      <c r="A79" s="34">
        <v>43895</v>
      </c>
      <c r="B79" s="13">
        <v>620310</v>
      </c>
      <c r="C79" s="13" t="s">
        <v>158</v>
      </c>
      <c r="D79" s="13">
        <v>27.5</v>
      </c>
      <c r="E79" s="2" t="s">
        <v>481</v>
      </c>
      <c r="G79" s="19">
        <f t="shared" si="1"/>
        <v>43886</v>
      </c>
      <c r="H79" s="43">
        <f t="shared" si="4"/>
        <v>0</v>
      </c>
    </row>
    <row r="80" spans="1:8" ht="12.75" x14ac:dyDescent="0.2">
      <c r="A80" s="34">
        <v>43895</v>
      </c>
      <c r="B80" s="13">
        <v>620310</v>
      </c>
      <c r="C80" s="13" t="s">
        <v>158</v>
      </c>
      <c r="D80" s="13">
        <v>34.950000000000003</v>
      </c>
      <c r="E80" s="2" t="s">
        <v>482</v>
      </c>
      <c r="G80" s="19">
        <f t="shared" si="1"/>
        <v>43887</v>
      </c>
      <c r="H80" s="43">
        <f t="shared" si="4"/>
        <v>185.38</v>
      </c>
    </row>
    <row r="81" spans="1:8" ht="12.75" x14ac:dyDescent="0.2">
      <c r="A81" s="34">
        <v>43895</v>
      </c>
      <c r="B81" s="13">
        <v>620311</v>
      </c>
      <c r="C81" s="13" t="s">
        <v>158</v>
      </c>
      <c r="D81" s="13">
        <v>27.45</v>
      </c>
      <c r="E81" s="2" t="s">
        <v>483</v>
      </c>
      <c r="G81" s="19">
        <f t="shared" si="1"/>
        <v>43888</v>
      </c>
      <c r="H81" s="43">
        <f t="shared" si="4"/>
        <v>0</v>
      </c>
    </row>
    <row r="82" spans="1:8" ht="12.75" x14ac:dyDescent="0.2">
      <c r="A82" s="34">
        <v>43898</v>
      </c>
      <c r="B82" s="13">
        <v>620847</v>
      </c>
      <c r="C82" s="13" t="s">
        <v>158</v>
      </c>
      <c r="D82" s="13">
        <v>18.04</v>
      </c>
      <c r="E82" s="2" t="s">
        <v>484</v>
      </c>
      <c r="F82" s="24" t="s">
        <v>485</v>
      </c>
      <c r="G82" s="19">
        <f t="shared" si="1"/>
        <v>43889</v>
      </c>
      <c r="H82" s="43">
        <f t="shared" si="4"/>
        <v>0</v>
      </c>
    </row>
    <row r="83" spans="1:8" ht="12.75" x14ac:dyDescent="0.2">
      <c r="A83" s="34">
        <v>43900</v>
      </c>
      <c r="B83" s="13">
        <v>621074</v>
      </c>
      <c r="C83" s="13" t="s">
        <v>158</v>
      </c>
      <c r="D83" s="13">
        <v>20.48</v>
      </c>
      <c r="E83" s="2" t="s">
        <v>486</v>
      </c>
      <c r="G83" s="19">
        <f t="shared" si="1"/>
        <v>43890</v>
      </c>
      <c r="H83" s="43">
        <f t="shared" si="4"/>
        <v>148.94999999999999</v>
      </c>
    </row>
    <row r="84" spans="1:8" ht="12.75" x14ac:dyDescent="0.2">
      <c r="A84" s="34">
        <v>43900</v>
      </c>
      <c r="B84" s="13">
        <v>621074</v>
      </c>
      <c r="C84" s="13" t="s">
        <v>158</v>
      </c>
      <c r="D84" s="13">
        <v>20.8</v>
      </c>
      <c r="E84" s="2" t="s">
        <v>488</v>
      </c>
      <c r="G84" s="19">
        <f t="shared" si="1"/>
        <v>43891</v>
      </c>
      <c r="H84" s="43">
        <f t="shared" si="4"/>
        <v>0</v>
      </c>
    </row>
    <row r="85" spans="1:8" ht="12.75" x14ac:dyDescent="0.2">
      <c r="A85" s="34">
        <v>43900</v>
      </c>
      <c r="B85" s="13">
        <v>621074</v>
      </c>
      <c r="C85" s="13" t="s">
        <v>158</v>
      </c>
      <c r="D85" s="13">
        <v>25</v>
      </c>
      <c r="E85" s="2" t="s">
        <v>489</v>
      </c>
      <c r="G85" s="19">
        <f t="shared" si="1"/>
        <v>43892</v>
      </c>
      <c r="H85" s="43">
        <f t="shared" si="4"/>
        <v>194.99</v>
      </c>
    </row>
    <row r="86" spans="1:8" ht="12.75" x14ac:dyDescent="0.2">
      <c r="A86" s="34">
        <v>43900</v>
      </c>
      <c r="B86" s="13">
        <v>621075</v>
      </c>
      <c r="C86" s="13" t="s">
        <v>158</v>
      </c>
      <c r="D86" s="13">
        <v>37.049999999999997</v>
      </c>
      <c r="E86" s="2" t="s">
        <v>490</v>
      </c>
      <c r="G86" s="19">
        <f t="shared" si="1"/>
        <v>43893</v>
      </c>
      <c r="H86" s="43">
        <f t="shared" si="4"/>
        <v>157.07999999999998</v>
      </c>
    </row>
    <row r="87" spans="1:8" ht="12.75" x14ac:dyDescent="0.2">
      <c r="A87" s="34">
        <v>43900</v>
      </c>
      <c r="B87" s="13">
        <v>621075</v>
      </c>
      <c r="C87" s="13" t="s">
        <v>158</v>
      </c>
      <c r="D87" s="13">
        <v>37.1</v>
      </c>
      <c r="E87" s="2" t="s">
        <v>491</v>
      </c>
      <c r="G87" s="19">
        <f t="shared" si="1"/>
        <v>43894</v>
      </c>
      <c r="H87" s="43">
        <f t="shared" si="4"/>
        <v>116.38</v>
      </c>
    </row>
    <row r="88" spans="1:8" ht="12.75" x14ac:dyDescent="0.2">
      <c r="A88" s="34">
        <v>43901</v>
      </c>
      <c r="B88" s="13">
        <v>621199</v>
      </c>
      <c r="C88" s="13" t="s">
        <v>158</v>
      </c>
      <c r="D88" s="13">
        <v>23</v>
      </c>
      <c r="E88" s="2" t="s">
        <v>492</v>
      </c>
      <c r="G88" s="19">
        <f t="shared" si="1"/>
        <v>43895</v>
      </c>
      <c r="H88" s="43">
        <f t="shared" si="4"/>
        <v>89.9</v>
      </c>
    </row>
    <row r="89" spans="1:8" ht="12.75" x14ac:dyDescent="0.2">
      <c r="A89" s="34">
        <v>43901</v>
      </c>
      <c r="B89" s="13">
        <v>621199</v>
      </c>
      <c r="C89" s="13" t="s">
        <v>158</v>
      </c>
      <c r="D89" s="13">
        <v>32.19</v>
      </c>
      <c r="E89" s="2" t="s">
        <v>493</v>
      </c>
      <c r="G89" s="19">
        <f t="shared" si="1"/>
        <v>43896</v>
      </c>
      <c r="H89" s="43">
        <f t="shared" si="4"/>
        <v>0</v>
      </c>
    </row>
    <row r="90" spans="1:8" ht="12.75" x14ac:dyDescent="0.2">
      <c r="A90" s="34">
        <v>43901</v>
      </c>
      <c r="B90" s="13">
        <v>621199</v>
      </c>
      <c r="C90" s="13" t="s">
        <v>158</v>
      </c>
      <c r="D90" s="13">
        <v>27.15</v>
      </c>
      <c r="E90" s="2" t="s">
        <v>494</v>
      </c>
      <c r="G90" s="19">
        <f t="shared" si="1"/>
        <v>43897</v>
      </c>
      <c r="H90" s="43">
        <f t="shared" si="4"/>
        <v>0</v>
      </c>
    </row>
    <row r="91" spans="1:8" ht="12.75" x14ac:dyDescent="0.2">
      <c r="A91" s="34">
        <v>43901</v>
      </c>
      <c r="B91" s="13">
        <v>621199</v>
      </c>
      <c r="C91" s="13" t="s">
        <v>158</v>
      </c>
      <c r="D91" s="13">
        <v>24.92</v>
      </c>
      <c r="E91" s="2" t="s">
        <v>495</v>
      </c>
      <c r="G91" s="19">
        <f t="shared" si="1"/>
        <v>43898</v>
      </c>
      <c r="H91" s="43">
        <f t="shared" si="4"/>
        <v>18.04</v>
      </c>
    </row>
    <row r="92" spans="1:8" ht="12.75" x14ac:dyDescent="0.2">
      <c r="A92" s="34">
        <v>43901</v>
      </c>
      <c r="B92" s="13">
        <v>621199</v>
      </c>
      <c r="C92" s="13" t="s">
        <v>158</v>
      </c>
      <c r="D92" s="13">
        <v>34.53</v>
      </c>
      <c r="E92" s="2" t="s">
        <v>496</v>
      </c>
      <c r="G92" s="19">
        <f t="shared" si="1"/>
        <v>43899</v>
      </c>
      <c r="H92" s="43">
        <f t="shared" si="4"/>
        <v>0</v>
      </c>
    </row>
    <row r="93" spans="1:8" ht="12.75" x14ac:dyDescent="0.2">
      <c r="A93" s="34">
        <v>43916</v>
      </c>
      <c r="B93" s="13">
        <v>622990</v>
      </c>
      <c r="C93" s="13" t="s">
        <v>498</v>
      </c>
      <c r="D93" s="13">
        <v>29.32</v>
      </c>
      <c r="E93" s="2" t="s">
        <v>499</v>
      </c>
      <c r="G93" s="19">
        <f t="shared" si="1"/>
        <v>43900</v>
      </c>
      <c r="H93" s="43">
        <f t="shared" si="4"/>
        <v>140.43</v>
      </c>
    </row>
    <row r="94" spans="1:8" ht="12.75" x14ac:dyDescent="0.2">
      <c r="A94" s="34">
        <v>43916</v>
      </c>
      <c r="B94" s="13">
        <v>622990</v>
      </c>
      <c r="C94" s="13" t="s">
        <v>498</v>
      </c>
      <c r="D94" s="13">
        <v>30.3</v>
      </c>
      <c r="E94" s="2" t="s">
        <v>500</v>
      </c>
      <c r="G94" s="19">
        <f t="shared" si="1"/>
        <v>43901</v>
      </c>
      <c r="H94" s="43">
        <f t="shared" si="4"/>
        <v>141.79000000000002</v>
      </c>
    </row>
    <row r="95" spans="1:8" ht="12.75" x14ac:dyDescent="0.2">
      <c r="A95" s="34">
        <v>43916</v>
      </c>
      <c r="B95" s="13">
        <v>622991</v>
      </c>
      <c r="C95" s="13" t="s">
        <v>498</v>
      </c>
      <c r="D95" s="13">
        <v>36.28</v>
      </c>
      <c r="E95" s="2" t="s">
        <v>501</v>
      </c>
      <c r="G95" s="19">
        <f t="shared" si="1"/>
        <v>43902</v>
      </c>
      <c r="H95" s="43">
        <f t="shared" si="4"/>
        <v>0</v>
      </c>
    </row>
    <row r="96" spans="1:8" ht="12.75" x14ac:dyDescent="0.2">
      <c r="A96" s="34">
        <v>43916</v>
      </c>
      <c r="B96" s="13">
        <v>622993</v>
      </c>
      <c r="C96" s="13" t="s">
        <v>498</v>
      </c>
      <c r="D96" s="13">
        <v>36.47</v>
      </c>
      <c r="E96" s="2" t="s">
        <v>502</v>
      </c>
      <c r="G96" s="19">
        <f t="shared" si="1"/>
        <v>43903</v>
      </c>
      <c r="H96" s="43">
        <f t="shared" si="4"/>
        <v>0</v>
      </c>
    </row>
    <row r="97" spans="1:8" ht="12.75" x14ac:dyDescent="0.2">
      <c r="A97" s="34">
        <v>43916</v>
      </c>
      <c r="B97" s="13">
        <v>622994</v>
      </c>
      <c r="C97" s="13" t="s">
        <v>498</v>
      </c>
      <c r="D97" s="13">
        <v>34.65</v>
      </c>
      <c r="E97" s="2" t="s">
        <v>503</v>
      </c>
      <c r="G97" s="19">
        <f t="shared" si="1"/>
        <v>43904</v>
      </c>
      <c r="H97" s="43">
        <f t="shared" si="4"/>
        <v>0</v>
      </c>
    </row>
    <row r="98" spans="1:8" ht="12.75" x14ac:dyDescent="0.2">
      <c r="A98" s="34">
        <v>43917</v>
      </c>
      <c r="B98" s="13">
        <v>623217</v>
      </c>
      <c r="C98" s="13" t="s">
        <v>498</v>
      </c>
      <c r="D98" s="13">
        <v>45.63</v>
      </c>
      <c r="E98" s="2" t="s">
        <v>504</v>
      </c>
      <c r="G98" s="19">
        <f t="shared" si="1"/>
        <v>43905</v>
      </c>
      <c r="H98" s="43">
        <f t="shared" si="4"/>
        <v>0</v>
      </c>
    </row>
    <row r="99" spans="1:8" ht="12.75" x14ac:dyDescent="0.2">
      <c r="A99" s="34">
        <v>43917</v>
      </c>
      <c r="B99" s="13">
        <v>623218</v>
      </c>
      <c r="C99" s="13" t="s">
        <v>498</v>
      </c>
      <c r="D99" s="13">
        <v>28.84</v>
      </c>
      <c r="E99" s="2" t="s">
        <v>505</v>
      </c>
      <c r="G99" s="19">
        <f t="shared" si="1"/>
        <v>43906</v>
      </c>
      <c r="H99" s="43">
        <f t="shared" si="4"/>
        <v>0</v>
      </c>
    </row>
    <row r="100" spans="1:8" ht="12.75" x14ac:dyDescent="0.2">
      <c r="A100" s="34">
        <v>43917</v>
      </c>
      <c r="B100" s="13">
        <v>623218</v>
      </c>
      <c r="C100" s="13" t="s">
        <v>498</v>
      </c>
      <c r="D100" s="13">
        <v>41.5</v>
      </c>
      <c r="E100" s="2" t="s">
        <v>506</v>
      </c>
      <c r="G100" s="19">
        <f t="shared" si="1"/>
        <v>43907</v>
      </c>
      <c r="H100" s="43">
        <f t="shared" si="4"/>
        <v>0</v>
      </c>
    </row>
    <row r="101" spans="1:8" ht="12.75" x14ac:dyDescent="0.2">
      <c r="A101" s="34">
        <v>43917</v>
      </c>
      <c r="B101" s="13">
        <v>623220</v>
      </c>
      <c r="C101" s="13" t="s">
        <v>498</v>
      </c>
      <c r="D101" s="13">
        <v>28.6</v>
      </c>
      <c r="E101" s="2" t="s">
        <v>507</v>
      </c>
      <c r="G101" s="19">
        <f t="shared" si="1"/>
        <v>43908</v>
      </c>
      <c r="H101" s="43">
        <f t="shared" si="4"/>
        <v>0</v>
      </c>
    </row>
    <row r="102" spans="1:8" ht="12.75" x14ac:dyDescent="0.2">
      <c r="A102" s="34">
        <v>43917</v>
      </c>
      <c r="B102" s="13">
        <v>623220</v>
      </c>
      <c r="C102" s="13" t="s">
        <v>498</v>
      </c>
      <c r="D102" s="13">
        <v>36.700000000000003</v>
      </c>
      <c r="E102" s="2" t="s">
        <v>508</v>
      </c>
      <c r="G102" s="19">
        <f t="shared" si="1"/>
        <v>43909</v>
      </c>
      <c r="H102" s="43">
        <f t="shared" si="4"/>
        <v>0</v>
      </c>
    </row>
    <row r="103" spans="1:8" ht="12.75" x14ac:dyDescent="0.2">
      <c r="A103" s="34">
        <v>43917</v>
      </c>
      <c r="B103" s="13">
        <v>623220</v>
      </c>
      <c r="C103" s="13" t="s">
        <v>498</v>
      </c>
      <c r="D103" s="13">
        <v>41.5</v>
      </c>
      <c r="E103" s="2" t="s">
        <v>506</v>
      </c>
      <c r="G103" s="19">
        <f t="shared" si="1"/>
        <v>43910</v>
      </c>
      <c r="H103" s="43">
        <f t="shared" si="4"/>
        <v>0</v>
      </c>
    </row>
    <row r="104" spans="1:8" ht="12.75" x14ac:dyDescent="0.2">
      <c r="A104" s="34">
        <v>43917</v>
      </c>
      <c r="B104" s="13">
        <v>623207</v>
      </c>
      <c r="C104" s="13" t="s">
        <v>158</v>
      </c>
      <c r="D104" s="13">
        <v>95</v>
      </c>
      <c r="E104" s="2" t="s">
        <v>509</v>
      </c>
      <c r="G104" s="19">
        <f t="shared" si="1"/>
        <v>43911</v>
      </c>
      <c r="H104" s="43">
        <f t="shared" si="4"/>
        <v>0</v>
      </c>
    </row>
    <row r="105" spans="1:8" ht="12.75" x14ac:dyDescent="0.2">
      <c r="A105" s="34">
        <v>43917</v>
      </c>
      <c r="B105" s="13">
        <v>623211</v>
      </c>
      <c r="C105" s="13" t="s">
        <v>158</v>
      </c>
      <c r="D105" s="13">
        <v>49.3</v>
      </c>
      <c r="E105" s="2" t="s">
        <v>510</v>
      </c>
      <c r="G105" s="19">
        <f t="shared" si="1"/>
        <v>43912</v>
      </c>
      <c r="H105" s="43">
        <f t="shared" si="4"/>
        <v>0</v>
      </c>
    </row>
    <row r="106" spans="1:8" ht="12.75" x14ac:dyDescent="0.2">
      <c r="A106" s="34">
        <v>43926</v>
      </c>
      <c r="B106" s="13">
        <v>624579</v>
      </c>
      <c r="C106" s="13" t="s">
        <v>511</v>
      </c>
      <c r="D106" s="13">
        <v>43.5</v>
      </c>
      <c r="E106" s="2" t="s">
        <v>512</v>
      </c>
      <c r="G106" s="19">
        <f t="shared" si="1"/>
        <v>43913</v>
      </c>
      <c r="H106" s="43">
        <f t="shared" si="4"/>
        <v>0</v>
      </c>
    </row>
    <row r="107" spans="1:8" ht="12.75" x14ac:dyDescent="0.2">
      <c r="A107" s="34">
        <v>43926</v>
      </c>
      <c r="B107" s="13">
        <v>624579</v>
      </c>
      <c r="C107" s="13" t="s">
        <v>511</v>
      </c>
      <c r="D107" s="13">
        <v>39.299999999999997</v>
      </c>
      <c r="E107" s="2" t="s">
        <v>513</v>
      </c>
      <c r="G107" s="19">
        <f t="shared" si="1"/>
        <v>43914</v>
      </c>
      <c r="H107" s="43">
        <f t="shared" si="4"/>
        <v>0</v>
      </c>
    </row>
    <row r="108" spans="1:8" ht="12.75" x14ac:dyDescent="0.2">
      <c r="A108" s="34">
        <v>43926</v>
      </c>
      <c r="B108" s="13">
        <v>624580</v>
      </c>
      <c r="C108" s="13" t="s">
        <v>511</v>
      </c>
      <c r="D108" s="13">
        <v>35.799999999999997</v>
      </c>
      <c r="E108" s="2" t="s">
        <v>514</v>
      </c>
      <c r="G108" s="19">
        <f t="shared" si="1"/>
        <v>43915</v>
      </c>
      <c r="H108" s="43">
        <f t="shared" si="4"/>
        <v>0</v>
      </c>
    </row>
    <row r="109" spans="1:8" ht="12.75" x14ac:dyDescent="0.2">
      <c r="A109" s="34">
        <v>43926</v>
      </c>
      <c r="B109" s="13">
        <v>624580</v>
      </c>
      <c r="C109" s="13" t="s">
        <v>511</v>
      </c>
      <c r="D109" s="13">
        <v>25.1</v>
      </c>
      <c r="E109" s="2" t="s">
        <v>515</v>
      </c>
      <c r="G109" s="19">
        <f t="shared" si="1"/>
        <v>43916</v>
      </c>
      <c r="H109" s="43">
        <f t="shared" si="4"/>
        <v>167.02</v>
      </c>
    </row>
    <row r="110" spans="1:8" ht="12.75" x14ac:dyDescent="0.2">
      <c r="A110" s="34">
        <v>43926</v>
      </c>
      <c r="B110" s="13">
        <v>624580</v>
      </c>
      <c r="C110" s="13" t="s">
        <v>511</v>
      </c>
      <c r="D110" s="13">
        <v>26</v>
      </c>
      <c r="E110" s="2" t="s">
        <v>516</v>
      </c>
      <c r="G110" s="19">
        <f t="shared" si="1"/>
        <v>43917</v>
      </c>
      <c r="H110" s="43">
        <f t="shared" si="4"/>
        <v>367.07</v>
      </c>
    </row>
    <row r="111" spans="1:8" ht="12.75" x14ac:dyDescent="0.2">
      <c r="A111" s="34">
        <v>43926</v>
      </c>
      <c r="B111" s="13">
        <v>624581</v>
      </c>
      <c r="C111" s="13" t="s">
        <v>511</v>
      </c>
      <c r="D111" s="13">
        <v>33.1</v>
      </c>
      <c r="E111" s="2" t="s">
        <v>517</v>
      </c>
      <c r="G111" s="19">
        <f t="shared" si="1"/>
        <v>43918</v>
      </c>
      <c r="H111" s="43">
        <f t="shared" si="4"/>
        <v>0</v>
      </c>
    </row>
    <row r="112" spans="1:8" ht="12.75" x14ac:dyDescent="0.2">
      <c r="A112" s="34">
        <v>43927</v>
      </c>
      <c r="B112" s="13">
        <v>624647</v>
      </c>
      <c r="C112" s="13" t="s">
        <v>158</v>
      </c>
      <c r="D112" s="13">
        <v>15</v>
      </c>
      <c r="E112" s="2" t="s">
        <v>518</v>
      </c>
      <c r="G112" s="19">
        <f t="shared" si="1"/>
        <v>43919</v>
      </c>
      <c r="H112" s="43">
        <f t="shared" si="4"/>
        <v>0</v>
      </c>
    </row>
    <row r="113" spans="1:8" ht="12.75" x14ac:dyDescent="0.2">
      <c r="A113" s="34">
        <v>43927</v>
      </c>
      <c r="B113" s="13">
        <v>624706</v>
      </c>
      <c r="C113" s="13" t="s">
        <v>519</v>
      </c>
      <c r="D113" s="13">
        <v>16.649999999999999</v>
      </c>
      <c r="E113" s="2" t="s">
        <v>520</v>
      </c>
      <c r="G113" s="19">
        <f t="shared" si="1"/>
        <v>43920</v>
      </c>
      <c r="H113" s="43">
        <f t="shared" si="4"/>
        <v>0</v>
      </c>
    </row>
    <row r="114" spans="1:8" ht="12.75" x14ac:dyDescent="0.2">
      <c r="A114" s="34">
        <v>43927</v>
      </c>
      <c r="B114" s="13">
        <v>624706</v>
      </c>
      <c r="C114" s="13" t="s">
        <v>519</v>
      </c>
      <c r="D114" s="13">
        <v>20.71</v>
      </c>
      <c r="E114" s="2" t="s">
        <v>522</v>
      </c>
      <c r="G114" s="19">
        <f t="shared" si="1"/>
        <v>43921</v>
      </c>
      <c r="H114" s="43">
        <f t="shared" si="4"/>
        <v>0</v>
      </c>
    </row>
    <row r="115" spans="1:8" ht="12.75" x14ac:dyDescent="0.2">
      <c r="A115" s="34">
        <v>43927</v>
      </c>
      <c r="B115" s="13">
        <v>624706</v>
      </c>
      <c r="C115" s="13" t="s">
        <v>158</v>
      </c>
      <c r="D115" s="13">
        <v>16.649999999999999</v>
      </c>
      <c r="E115" s="2" t="s">
        <v>520</v>
      </c>
      <c r="G115" s="19">
        <f t="shared" si="1"/>
        <v>43922</v>
      </c>
      <c r="H115" s="43">
        <f t="shared" si="4"/>
        <v>0</v>
      </c>
    </row>
    <row r="116" spans="1:8" ht="12.75" x14ac:dyDescent="0.2">
      <c r="A116" s="34">
        <v>43927</v>
      </c>
      <c r="B116" s="13">
        <v>624706</v>
      </c>
      <c r="C116" s="13" t="s">
        <v>158</v>
      </c>
      <c r="D116" s="13">
        <v>19.690000000000001</v>
      </c>
      <c r="E116" s="2" t="s">
        <v>523</v>
      </c>
      <c r="G116" s="19">
        <f t="shared" si="1"/>
        <v>43923</v>
      </c>
      <c r="H116" s="43">
        <f t="shared" si="4"/>
        <v>0</v>
      </c>
    </row>
    <row r="117" spans="1:8" ht="12.75" x14ac:dyDescent="0.2">
      <c r="A117" s="34">
        <v>43927</v>
      </c>
      <c r="B117" s="13">
        <v>624706</v>
      </c>
      <c r="C117" s="13" t="s">
        <v>158</v>
      </c>
      <c r="D117" s="13">
        <v>20.71</v>
      </c>
      <c r="E117" s="2" t="s">
        <v>522</v>
      </c>
      <c r="G117" s="19">
        <f t="shared" si="1"/>
        <v>43924</v>
      </c>
      <c r="H117" s="43">
        <f t="shared" si="4"/>
        <v>0</v>
      </c>
    </row>
    <row r="118" spans="1:8" ht="12.75" x14ac:dyDescent="0.2">
      <c r="A118" s="34">
        <v>43929</v>
      </c>
      <c r="B118" s="13">
        <v>624953</v>
      </c>
      <c r="C118" s="13" t="s">
        <v>526</v>
      </c>
      <c r="D118" s="13">
        <v>28.9</v>
      </c>
      <c r="E118" s="2" t="s">
        <v>527</v>
      </c>
      <c r="G118" s="19">
        <f t="shared" si="1"/>
        <v>43925</v>
      </c>
      <c r="H118" s="43">
        <f t="shared" si="4"/>
        <v>0</v>
      </c>
    </row>
    <row r="119" spans="1:8" ht="12.75" x14ac:dyDescent="0.2">
      <c r="A119" s="34">
        <v>43929</v>
      </c>
      <c r="B119" s="13">
        <v>624953</v>
      </c>
      <c r="C119" s="13" t="s">
        <v>526</v>
      </c>
      <c r="D119" s="13">
        <v>26.89</v>
      </c>
      <c r="E119" s="2" t="s">
        <v>529</v>
      </c>
      <c r="G119" s="19">
        <f t="shared" si="1"/>
        <v>43926</v>
      </c>
      <c r="H119" s="43">
        <f t="shared" si="4"/>
        <v>202.79999999999998</v>
      </c>
    </row>
    <row r="120" spans="1:8" ht="12.75" x14ac:dyDescent="0.2">
      <c r="A120" s="34">
        <v>43929</v>
      </c>
      <c r="B120" s="13">
        <v>624953</v>
      </c>
      <c r="C120" s="13" t="s">
        <v>526</v>
      </c>
      <c r="D120" s="13">
        <v>36.22</v>
      </c>
      <c r="E120" s="2" t="s">
        <v>531</v>
      </c>
      <c r="G120" s="19">
        <f t="shared" si="1"/>
        <v>43927</v>
      </c>
      <c r="H120" s="43">
        <f t="shared" si="4"/>
        <v>109.41</v>
      </c>
    </row>
    <row r="121" spans="1:8" ht="12.75" x14ac:dyDescent="0.2">
      <c r="A121" s="34">
        <v>43929</v>
      </c>
      <c r="B121" s="13">
        <v>624953</v>
      </c>
      <c r="C121" s="13" t="s">
        <v>526</v>
      </c>
      <c r="D121" s="13">
        <v>35.869999999999997</v>
      </c>
      <c r="E121" s="2" t="s">
        <v>532</v>
      </c>
      <c r="G121" s="19">
        <f t="shared" si="1"/>
        <v>43928</v>
      </c>
      <c r="H121" s="43">
        <f t="shared" si="4"/>
        <v>0</v>
      </c>
    </row>
    <row r="122" spans="1:8" ht="12.75" x14ac:dyDescent="0.2">
      <c r="A122" s="34">
        <v>43932</v>
      </c>
      <c r="B122" s="13">
        <v>625462</v>
      </c>
      <c r="C122" s="13" t="s">
        <v>534</v>
      </c>
      <c r="D122" s="13">
        <v>21.4</v>
      </c>
      <c r="E122" s="2" t="s">
        <v>535</v>
      </c>
      <c r="G122" s="19">
        <f t="shared" si="1"/>
        <v>43929</v>
      </c>
      <c r="H122" s="43">
        <f t="shared" si="4"/>
        <v>127.88</v>
      </c>
    </row>
    <row r="123" spans="1:8" ht="12.75" x14ac:dyDescent="0.2">
      <c r="A123" s="34">
        <v>43932</v>
      </c>
      <c r="B123" s="13">
        <v>625462</v>
      </c>
      <c r="C123" s="13" t="s">
        <v>534</v>
      </c>
      <c r="D123" s="13">
        <v>37.6</v>
      </c>
      <c r="E123" s="2" t="s">
        <v>534</v>
      </c>
      <c r="G123" s="19">
        <f t="shared" si="1"/>
        <v>43930</v>
      </c>
      <c r="H123" s="43">
        <f t="shared" si="4"/>
        <v>0</v>
      </c>
    </row>
    <row r="124" spans="1:8" ht="12.75" x14ac:dyDescent="0.2">
      <c r="A124" s="34">
        <v>43932</v>
      </c>
      <c r="B124" s="13">
        <v>625462</v>
      </c>
      <c r="C124" s="13" t="s">
        <v>534</v>
      </c>
      <c r="D124" s="13">
        <v>38.799999999999997</v>
      </c>
      <c r="E124" s="2" t="s">
        <v>536</v>
      </c>
      <c r="G124" s="19">
        <f t="shared" si="1"/>
        <v>43931</v>
      </c>
      <c r="H124" s="43">
        <f t="shared" si="4"/>
        <v>0</v>
      </c>
    </row>
    <row r="125" spans="1:8" ht="12.75" x14ac:dyDescent="0.2">
      <c r="A125" s="34">
        <v>43934</v>
      </c>
      <c r="B125" s="13">
        <v>625770</v>
      </c>
      <c r="C125" s="13" t="s">
        <v>537</v>
      </c>
      <c r="D125" s="13">
        <v>18.100000000000001</v>
      </c>
      <c r="E125" s="2" t="s">
        <v>538</v>
      </c>
      <c r="G125" s="19">
        <f t="shared" si="1"/>
        <v>43932</v>
      </c>
      <c r="H125" s="43">
        <f t="shared" si="4"/>
        <v>97.8</v>
      </c>
    </row>
    <row r="126" spans="1:8" ht="12.75" x14ac:dyDescent="0.2">
      <c r="A126" s="34">
        <v>43934</v>
      </c>
      <c r="B126" s="13">
        <v>625771</v>
      </c>
      <c r="C126" s="13" t="s">
        <v>537</v>
      </c>
      <c r="D126" s="13">
        <v>40.6</v>
      </c>
      <c r="E126" s="2" t="s">
        <v>540</v>
      </c>
      <c r="G126" s="19">
        <f t="shared" si="1"/>
        <v>43933</v>
      </c>
      <c r="H126" s="43">
        <f t="shared" si="4"/>
        <v>0</v>
      </c>
    </row>
    <row r="127" spans="1:8" ht="12.75" x14ac:dyDescent="0.2">
      <c r="A127" s="34">
        <v>43934</v>
      </c>
      <c r="B127" s="13">
        <v>625777</v>
      </c>
      <c r="C127" s="13" t="s">
        <v>537</v>
      </c>
      <c r="D127" s="13">
        <v>16.5</v>
      </c>
      <c r="E127" s="2" t="s">
        <v>542</v>
      </c>
      <c r="G127" s="19">
        <f t="shared" si="1"/>
        <v>43934</v>
      </c>
      <c r="H127" s="43">
        <f t="shared" si="4"/>
        <v>133.17000000000002</v>
      </c>
    </row>
    <row r="128" spans="1:8" ht="12.75" x14ac:dyDescent="0.2">
      <c r="A128" s="34">
        <v>43934</v>
      </c>
      <c r="B128" s="13">
        <v>625777</v>
      </c>
      <c r="C128" s="13" t="s">
        <v>537</v>
      </c>
      <c r="D128" s="13">
        <v>15.26</v>
      </c>
      <c r="E128" s="2" t="s">
        <v>544</v>
      </c>
      <c r="G128" s="19">
        <f t="shared" si="1"/>
        <v>43935</v>
      </c>
      <c r="H128" s="43">
        <f t="shared" si="4"/>
        <v>0</v>
      </c>
    </row>
    <row r="129" spans="1:8" ht="12.75" x14ac:dyDescent="0.2">
      <c r="A129" s="34">
        <v>43934</v>
      </c>
      <c r="B129" s="13">
        <v>625774</v>
      </c>
      <c r="C129" s="13" t="s">
        <v>537</v>
      </c>
      <c r="D129" s="13">
        <v>17.77</v>
      </c>
      <c r="E129" s="2" t="s">
        <v>545</v>
      </c>
      <c r="G129" s="19">
        <f t="shared" si="1"/>
        <v>43936</v>
      </c>
      <c r="H129" s="43">
        <f t="shared" si="4"/>
        <v>0</v>
      </c>
    </row>
    <row r="130" spans="1:8" ht="12.75" x14ac:dyDescent="0.2">
      <c r="A130" s="34">
        <v>43934</v>
      </c>
      <c r="B130" s="13">
        <v>625774</v>
      </c>
      <c r="C130" s="13" t="s">
        <v>537</v>
      </c>
      <c r="D130" s="13">
        <v>24.94</v>
      </c>
      <c r="E130" s="2" t="s">
        <v>547</v>
      </c>
      <c r="G130" s="19">
        <f t="shared" si="1"/>
        <v>43937</v>
      </c>
      <c r="H130" s="43">
        <f t="shared" si="4"/>
        <v>0</v>
      </c>
    </row>
    <row r="131" spans="1:8" ht="12.75" x14ac:dyDescent="0.2"/>
    <row r="132" spans="1:8" ht="12.75" x14ac:dyDescent="0.2"/>
    <row r="133" spans="1:8" ht="12.75" x14ac:dyDescent="0.2"/>
    <row r="134" spans="1:8" ht="12.75" x14ac:dyDescent="0.2">
      <c r="C134" s="2"/>
    </row>
    <row r="135" spans="1:8" ht="12.75" x14ac:dyDescent="0.2">
      <c r="C135" s="2"/>
    </row>
    <row r="136" spans="1:8" ht="12.75" x14ac:dyDescent="0.2">
      <c r="C136" s="2"/>
    </row>
    <row r="137" spans="1:8" ht="12.75" x14ac:dyDescent="0.2">
      <c r="C137" s="2"/>
    </row>
    <row r="138" spans="1:8" ht="12.75" x14ac:dyDescent="0.2">
      <c r="C138" s="2"/>
    </row>
    <row r="139" spans="1:8" ht="12.75" x14ac:dyDescent="0.2">
      <c r="C139" s="2"/>
    </row>
    <row r="140" spans="1:8" ht="12.75" x14ac:dyDescent="0.2">
      <c r="C140" s="2"/>
    </row>
    <row r="141" spans="1:8" ht="12.75" x14ac:dyDescent="0.2">
      <c r="C141" s="2"/>
    </row>
    <row r="142" spans="1:8" ht="12.75" x14ac:dyDescent="0.2">
      <c r="C142" s="2"/>
      <c r="D142" s="2"/>
      <c r="E142" s="2"/>
    </row>
    <row r="143" spans="1:8" ht="12.75" x14ac:dyDescent="0.2">
      <c r="A143" s="19">
        <v>43935</v>
      </c>
      <c r="B143" s="2">
        <v>625975</v>
      </c>
      <c r="D143" s="2">
        <v>21.5</v>
      </c>
      <c r="E143" s="2" t="s">
        <v>551</v>
      </c>
    </row>
    <row r="144" spans="1:8" ht="12.75" x14ac:dyDescent="0.2">
      <c r="A144" s="19">
        <v>43935</v>
      </c>
      <c r="B144" s="2">
        <v>625975</v>
      </c>
      <c r="D144" s="2">
        <v>26.6</v>
      </c>
      <c r="E144" s="2" t="s">
        <v>552</v>
      </c>
    </row>
    <row r="145" spans="1:5" ht="12.75" x14ac:dyDescent="0.2">
      <c r="A145" s="19">
        <v>43935</v>
      </c>
      <c r="B145" s="2">
        <v>625975</v>
      </c>
      <c r="D145" s="2">
        <v>78.5</v>
      </c>
      <c r="E145" s="2" t="s">
        <v>553</v>
      </c>
    </row>
    <row r="177" spans="2:8" ht="12.75" x14ac:dyDescent="0.2">
      <c r="B177" s="2"/>
    </row>
    <row r="178" spans="2:8" ht="12.75" x14ac:dyDescent="0.2">
      <c r="B178" s="2"/>
    </row>
    <row r="179" spans="2:8" ht="12.75" x14ac:dyDescent="0.2">
      <c r="B179" s="2"/>
    </row>
    <row r="180" spans="2:8" ht="12.75" x14ac:dyDescent="0.2">
      <c r="B180" s="2"/>
    </row>
    <row r="189" spans="2:8" ht="15.75" customHeight="1" x14ac:dyDescent="0.25">
      <c r="H189" s="48"/>
    </row>
  </sheetData>
  <mergeCells count="2">
    <mergeCell ref="A1:H5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Item 1 - Defendant Properties</vt:lpstr>
      <vt:lpstr>Item 2 - OFAC SDN Additions</vt:lpstr>
      <vt:lpstr>Item 3 - ANON-2569993443</vt:lpstr>
      <vt:lpstr>Item 4 - PostMix Peels &amp; Destin</vt:lpstr>
      <vt:lpstr>Item 5 - 6 Wasabi Client Detail</vt:lpstr>
      <vt:lpstr>Item 6 - ANON-1855602832 &amp; Wasa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Simpson</dc:creator>
  <cp:lastModifiedBy>null</cp:lastModifiedBy>
  <dcterms:created xsi:type="dcterms:W3CDTF">2020-04-27T22:10:59Z</dcterms:created>
  <dcterms:modified xsi:type="dcterms:W3CDTF">2020-04-27T22:29:30Z</dcterms:modified>
</cp:coreProperties>
</file>